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mar\OneDrive\Documents\"/>
    </mc:Choice>
  </mc:AlternateContent>
  <bookViews>
    <workbookView xWindow="0" yWindow="0" windowWidth="20490" windowHeight="6960" firstSheet="3" activeTab="5"/>
  </bookViews>
  <sheets>
    <sheet name="YEARLY  SHARE PRICE ANALYSIS" sheetId="1" r:id="rId1"/>
    <sheet name="MONTHLY SHARE PRICES ANALYSIS" sheetId="2" r:id="rId2"/>
    <sheet name="DAILY SHARE PRICES ANALYSIS" sheetId="3" r:id="rId3"/>
    <sheet name="Europe-Asia-U.S Stock Market" sheetId="4" r:id="rId4"/>
    <sheet name="FINANCIAL Activities" sheetId="5" r:id="rId5"/>
    <sheet name="IMPORTS AND EXPORTS" sheetId="6" r:id="rId6"/>
  </sheets>
  <calcPr calcId="162913"/>
</workbook>
</file>

<file path=xl/calcChain.xml><?xml version="1.0" encoding="utf-8"?>
<calcChain xmlns="http://schemas.openxmlformats.org/spreadsheetml/2006/main">
  <c r="Y254" i="3" l="1"/>
  <c r="W254" i="3"/>
  <c r="S254" i="3"/>
  <c r="O254" i="3"/>
  <c r="K254" i="3"/>
  <c r="G254" i="3"/>
  <c r="C254" i="3"/>
  <c r="Y253" i="3"/>
  <c r="W253" i="3"/>
  <c r="S253" i="3"/>
  <c r="O253" i="3"/>
  <c r="K253" i="3"/>
  <c r="G253" i="3"/>
  <c r="C253" i="3"/>
  <c r="Y252" i="3"/>
  <c r="W252" i="3"/>
  <c r="S252" i="3"/>
  <c r="O252" i="3"/>
  <c r="K252" i="3"/>
  <c r="G252" i="3"/>
  <c r="C252" i="3"/>
  <c r="Y251" i="3"/>
  <c r="W251" i="3"/>
  <c r="S251" i="3"/>
  <c r="O251" i="3"/>
  <c r="K251" i="3"/>
  <c r="G251" i="3"/>
  <c r="C251" i="3"/>
  <c r="Y250" i="3"/>
  <c r="W250" i="3"/>
  <c r="S250" i="3"/>
  <c r="O250" i="3"/>
  <c r="K250" i="3"/>
  <c r="G250" i="3"/>
  <c r="C250" i="3"/>
  <c r="Y249" i="3"/>
  <c r="W249" i="3"/>
  <c r="S249" i="3"/>
  <c r="O249" i="3"/>
  <c r="K249" i="3"/>
  <c r="G249" i="3"/>
  <c r="C249" i="3"/>
  <c r="Y248" i="3"/>
  <c r="W248" i="3"/>
  <c r="S248" i="3"/>
  <c r="O248" i="3"/>
  <c r="K248" i="3"/>
  <c r="G248" i="3"/>
  <c r="C248" i="3"/>
  <c r="Y247" i="3"/>
  <c r="W247" i="3"/>
  <c r="S247" i="3"/>
  <c r="O247" i="3"/>
  <c r="K247" i="3"/>
  <c r="G247" i="3"/>
  <c r="C247" i="3"/>
  <c r="Y246" i="3"/>
  <c r="W246" i="3"/>
  <c r="S246" i="3"/>
  <c r="O246" i="3"/>
  <c r="K246" i="3"/>
  <c r="G246" i="3"/>
  <c r="C246" i="3"/>
  <c r="Y245" i="3"/>
  <c r="W245" i="3"/>
  <c r="S245" i="3"/>
  <c r="O245" i="3"/>
  <c r="K245" i="3"/>
  <c r="G245" i="3"/>
  <c r="C245" i="3"/>
  <c r="Y244" i="3"/>
  <c r="W244" i="3"/>
  <c r="S244" i="3"/>
  <c r="O244" i="3"/>
  <c r="K244" i="3"/>
  <c r="G244" i="3"/>
  <c r="C244" i="3"/>
  <c r="Y243" i="3"/>
  <c r="W243" i="3"/>
  <c r="S243" i="3"/>
  <c r="O243" i="3"/>
  <c r="K243" i="3"/>
  <c r="G243" i="3"/>
  <c r="C243" i="3"/>
  <c r="Y242" i="3"/>
  <c r="W242" i="3"/>
  <c r="S242" i="3"/>
  <c r="O242" i="3"/>
  <c r="K242" i="3"/>
  <c r="G242" i="3"/>
  <c r="C242" i="3"/>
  <c r="Y241" i="3"/>
  <c r="W241" i="3"/>
  <c r="S241" i="3"/>
  <c r="O241" i="3"/>
  <c r="K241" i="3"/>
  <c r="G241" i="3"/>
  <c r="C241" i="3"/>
  <c r="Y240" i="3"/>
  <c r="W240" i="3"/>
  <c r="S240" i="3"/>
  <c r="O240" i="3"/>
  <c r="K240" i="3"/>
  <c r="G240" i="3"/>
  <c r="C240" i="3"/>
  <c r="Y239" i="3"/>
  <c r="W239" i="3"/>
  <c r="S239" i="3"/>
  <c r="O239" i="3"/>
  <c r="K239" i="3"/>
  <c r="G239" i="3"/>
  <c r="C239" i="3"/>
  <c r="Y238" i="3"/>
  <c r="W238" i="3"/>
  <c r="S238" i="3"/>
  <c r="O238" i="3"/>
  <c r="K238" i="3"/>
  <c r="G238" i="3"/>
  <c r="C238" i="3"/>
  <c r="Y237" i="3"/>
  <c r="W237" i="3"/>
  <c r="S237" i="3"/>
  <c r="O237" i="3"/>
  <c r="K237" i="3"/>
  <c r="G237" i="3"/>
  <c r="C237" i="3"/>
  <c r="Y236" i="3"/>
  <c r="W236" i="3"/>
  <c r="S236" i="3"/>
  <c r="O236" i="3"/>
  <c r="K236" i="3"/>
  <c r="G236" i="3"/>
  <c r="C236" i="3"/>
  <c r="Y235" i="3"/>
  <c r="W235" i="3"/>
  <c r="S235" i="3"/>
  <c r="O235" i="3"/>
  <c r="K235" i="3"/>
  <c r="G235" i="3"/>
  <c r="C235" i="3"/>
  <c r="Y234" i="3"/>
  <c r="W234" i="3"/>
  <c r="S234" i="3"/>
  <c r="O234" i="3"/>
  <c r="K234" i="3"/>
  <c r="G234" i="3"/>
  <c r="C234" i="3"/>
  <c r="Y233" i="3"/>
  <c r="W233" i="3"/>
  <c r="S233" i="3"/>
  <c r="O233" i="3"/>
  <c r="K233" i="3"/>
  <c r="G233" i="3"/>
  <c r="C233" i="3"/>
  <c r="Y232" i="3"/>
  <c r="W232" i="3"/>
  <c r="S232" i="3"/>
  <c r="O232" i="3"/>
  <c r="K232" i="3"/>
  <c r="G232" i="3"/>
  <c r="C232" i="3"/>
  <c r="Y231" i="3"/>
  <c r="W231" i="3"/>
  <c r="S231" i="3"/>
  <c r="O231" i="3"/>
  <c r="K231" i="3"/>
  <c r="G231" i="3"/>
  <c r="C231" i="3"/>
  <c r="Y230" i="3"/>
  <c r="W230" i="3"/>
  <c r="S230" i="3"/>
  <c r="O230" i="3"/>
  <c r="K230" i="3"/>
  <c r="G230" i="3"/>
  <c r="C230" i="3"/>
  <c r="Y229" i="3"/>
  <c r="W229" i="3"/>
  <c r="S229" i="3"/>
  <c r="O229" i="3"/>
  <c r="K229" i="3"/>
  <c r="G229" i="3"/>
  <c r="C229" i="3"/>
  <c r="Y228" i="3"/>
  <c r="W228" i="3"/>
  <c r="S228" i="3"/>
  <c r="O228" i="3"/>
  <c r="K228" i="3"/>
  <c r="G228" i="3"/>
  <c r="C228" i="3"/>
  <c r="Y227" i="3"/>
  <c r="W227" i="3"/>
  <c r="S227" i="3"/>
  <c r="O227" i="3"/>
  <c r="K227" i="3"/>
  <c r="G227" i="3"/>
  <c r="C227" i="3"/>
  <c r="Y226" i="3"/>
  <c r="W226" i="3"/>
  <c r="S226" i="3"/>
  <c r="O226" i="3"/>
  <c r="K226" i="3"/>
  <c r="G226" i="3"/>
  <c r="C226" i="3"/>
  <c r="Y225" i="3"/>
  <c r="W225" i="3"/>
  <c r="S225" i="3"/>
  <c r="O225" i="3"/>
  <c r="K225" i="3"/>
  <c r="G225" i="3"/>
  <c r="C225" i="3"/>
  <c r="Y224" i="3"/>
  <c r="W224" i="3"/>
  <c r="S224" i="3"/>
  <c r="O224" i="3"/>
  <c r="K224" i="3"/>
  <c r="G224" i="3"/>
  <c r="C224" i="3"/>
  <c r="Y223" i="3"/>
  <c r="W223" i="3"/>
  <c r="S223" i="3"/>
  <c r="O223" i="3"/>
  <c r="K223" i="3"/>
  <c r="G223" i="3"/>
  <c r="C223" i="3"/>
  <c r="Y222" i="3"/>
  <c r="W222" i="3"/>
  <c r="S222" i="3"/>
  <c r="O222" i="3"/>
  <c r="K222" i="3"/>
  <c r="G222" i="3"/>
  <c r="C222" i="3"/>
  <c r="Y221" i="3"/>
  <c r="W221" i="3"/>
  <c r="S221" i="3"/>
  <c r="O221" i="3"/>
  <c r="K221" i="3"/>
  <c r="G221" i="3"/>
  <c r="C221" i="3"/>
  <c r="Y220" i="3"/>
  <c r="W220" i="3"/>
  <c r="S220" i="3"/>
  <c r="O220" i="3"/>
  <c r="K220" i="3"/>
  <c r="G220" i="3"/>
  <c r="C220" i="3"/>
  <c r="Y219" i="3"/>
  <c r="W219" i="3"/>
  <c r="S219" i="3"/>
  <c r="O219" i="3"/>
  <c r="K219" i="3"/>
  <c r="G219" i="3"/>
  <c r="C219" i="3"/>
  <c r="Y218" i="3"/>
  <c r="W218" i="3"/>
  <c r="S218" i="3"/>
  <c r="O218" i="3"/>
  <c r="K218" i="3"/>
  <c r="G218" i="3"/>
  <c r="C218" i="3"/>
  <c r="Y217" i="3"/>
  <c r="W217" i="3"/>
  <c r="S217" i="3"/>
  <c r="O217" i="3"/>
  <c r="K217" i="3"/>
  <c r="G217" i="3"/>
  <c r="C217" i="3"/>
  <c r="Y216" i="3"/>
  <c r="W216" i="3"/>
  <c r="S216" i="3"/>
  <c r="O216" i="3"/>
  <c r="K216" i="3"/>
  <c r="G216" i="3"/>
  <c r="C216" i="3"/>
  <c r="Y215" i="3"/>
  <c r="W215" i="3"/>
  <c r="S215" i="3"/>
  <c r="O215" i="3"/>
  <c r="K215" i="3"/>
  <c r="G215" i="3"/>
  <c r="C215" i="3"/>
  <c r="Y214" i="3"/>
  <c r="W214" i="3"/>
  <c r="S214" i="3"/>
  <c r="O214" i="3"/>
  <c r="K214" i="3"/>
  <c r="G214" i="3"/>
  <c r="C214" i="3"/>
  <c r="Y213" i="3"/>
  <c r="W213" i="3"/>
  <c r="S213" i="3"/>
  <c r="O213" i="3"/>
  <c r="K213" i="3"/>
  <c r="G213" i="3"/>
  <c r="C213" i="3"/>
  <c r="Y212" i="3"/>
  <c r="W212" i="3"/>
  <c r="S212" i="3"/>
  <c r="O212" i="3"/>
  <c r="K212" i="3"/>
  <c r="G212" i="3"/>
  <c r="C212" i="3"/>
  <c r="Y211" i="3"/>
  <c r="W211" i="3"/>
  <c r="S211" i="3"/>
  <c r="O211" i="3"/>
  <c r="K211" i="3"/>
  <c r="G211" i="3"/>
  <c r="C211" i="3"/>
  <c r="Y210" i="3"/>
  <c r="W210" i="3"/>
  <c r="S210" i="3"/>
  <c r="O210" i="3"/>
  <c r="K210" i="3"/>
  <c r="G210" i="3"/>
  <c r="C210" i="3"/>
  <c r="Y209" i="3"/>
  <c r="W209" i="3"/>
  <c r="S209" i="3"/>
  <c r="O209" i="3"/>
  <c r="K209" i="3"/>
  <c r="G209" i="3"/>
  <c r="C209" i="3"/>
  <c r="Y208" i="3"/>
  <c r="W208" i="3"/>
  <c r="S208" i="3"/>
  <c r="O208" i="3"/>
  <c r="K208" i="3"/>
  <c r="G208" i="3"/>
  <c r="C208" i="3"/>
  <c r="Y207" i="3"/>
  <c r="W207" i="3"/>
  <c r="S207" i="3"/>
  <c r="O207" i="3"/>
  <c r="K207" i="3"/>
  <c r="G207" i="3"/>
  <c r="C207" i="3"/>
  <c r="Y206" i="3"/>
  <c r="W206" i="3"/>
  <c r="S206" i="3"/>
  <c r="O206" i="3"/>
  <c r="K206" i="3"/>
  <c r="G206" i="3"/>
  <c r="C206" i="3"/>
  <c r="Y205" i="3"/>
  <c r="W205" i="3"/>
  <c r="S205" i="3"/>
  <c r="O205" i="3"/>
  <c r="K205" i="3"/>
  <c r="G205" i="3"/>
  <c r="C205" i="3"/>
  <c r="Y204" i="3"/>
  <c r="W204" i="3"/>
  <c r="S204" i="3"/>
  <c r="O204" i="3"/>
  <c r="K204" i="3"/>
  <c r="G204" i="3"/>
  <c r="C204" i="3"/>
  <c r="Y203" i="3"/>
  <c r="W203" i="3"/>
  <c r="S203" i="3"/>
  <c r="O203" i="3"/>
  <c r="K203" i="3"/>
  <c r="G203" i="3"/>
  <c r="C203" i="3"/>
  <c r="Y202" i="3"/>
  <c r="W202" i="3"/>
  <c r="S202" i="3"/>
  <c r="O202" i="3"/>
  <c r="K202" i="3"/>
  <c r="G202" i="3"/>
  <c r="C202" i="3"/>
  <c r="Y201" i="3"/>
  <c r="W201" i="3"/>
  <c r="S201" i="3"/>
  <c r="O201" i="3"/>
  <c r="K201" i="3"/>
  <c r="G201" i="3"/>
  <c r="C201" i="3"/>
  <c r="Y200" i="3"/>
  <c r="W200" i="3"/>
  <c r="S200" i="3"/>
  <c r="O200" i="3"/>
  <c r="K200" i="3"/>
  <c r="G200" i="3"/>
  <c r="C200" i="3"/>
  <c r="Y199" i="3"/>
  <c r="W199" i="3"/>
  <c r="S199" i="3"/>
  <c r="O199" i="3"/>
  <c r="K199" i="3"/>
  <c r="G199" i="3"/>
  <c r="C199" i="3"/>
  <c r="Y198" i="3"/>
  <c r="W198" i="3"/>
  <c r="S198" i="3"/>
  <c r="O198" i="3"/>
  <c r="K198" i="3"/>
  <c r="G198" i="3"/>
  <c r="C198" i="3"/>
  <c r="Y197" i="3"/>
  <c r="W197" i="3"/>
  <c r="S197" i="3"/>
  <c r="O197" i="3"/>
  <c r="K197" i="3"/>
  <c r="G197" i="3"/>
  <c r="C197" i="3"/>
  <c r="Y196" i="3"/>
  <c r="W196" i="3"/>
  <c r="S196" i="3"/>
  <c r="O196" i="3"/>
  <c r="K196" i="3"/>
  <c r="G196" i="3"/>
  <c r="C196" i="3"/>
  <c r="Y195" i="3"/>
  <c r="W195" i="3"/>
  <c r="S195" i="3"/>
  <c r="O195" i="3"/>
  <c r="K195" i="3"/>
  <c r="G195" i="3"/>
  <c r="C195" i="3"/>
  <c r="Y194" i="3"/>
  <c r="W194" i="3"/>
  <c r="S194" i="3"/>
  <c r="O194" i="3"/>
  <c r="K194" i="3"/>
  <c r="G194" i="3"/>
  <c r="C194" i="3"/>
  <c r="Y193" i="3"/>
  <c r="W193" i="3"/>
  <c r="S193" i="3"/>
  <c r="O193" i="3"/>
  <c r="K193" i="3"/>
  <c r="G193" i="3"/>
  <c r="C193" i="3"/>
  <c r="Y192" i="3"/>
  <c r="W192" i="3"/>
  <c r="S192" i="3"/>
  <c r="O192" i="3"/>
  <c r="K192" i="3"/>
  <c r="G192" i="3"/>
  <c r="C192" i="3"/>
  <c r="Y191" i="3"/>
  <c r="W191" i="3"/>
  <c r="S191" i="3"/>
  <c r="O191" i="3"/>
  <c r="K191" i="3"/>
  <c r="G191" i="3"/>
  <c r="C191" i="3"/>
  <c r="Y190" i="3"/>
  <c r="W190" i="3"/>
  <c r="S190" i="3"/>
  <c r="O190" i="3"/>
  <c r="K190" i="3"/>
  <c r="G190" i="3"/>
  <c r="C190" i="3"/>
  <c r="Y189" i="3"/>
  <c r="W189" i="3"/>
  <c r="S189" i="3"/>
  <c r="O189" i="3"/>
  <c r="K189" i="3"/>
  <c r="G189" i="3"/>
  <c r="C189" i="3"/>
  <c r="Y188" i="3"/>
  <c r="W188" i="3"/>
  <c r="S188" i="3"/>
  <c r="O188" i="3"/>
  <c r="K188" i="3"/>
  <c r="G188" i="3"/>
  <c r="C188" i="3"/>
  <c r="Y187" i="3"/>
  <c r="W187" i="3"/>
  <c r="S187" i="3"/>
  <c r="O187" i="3"/>
  <c r="K187" i="3"/>
  <c r="G187" i="3"/>
  <c r="C187" i="3"/>
  <c r="Y186" i="3"/>
  <c r="W186" i="3"/>
  <c r="S186" i="3"/>
  <c r="O186" i="3"/>
  <c r="K186" i="3"/>
  <c r="G186" i="3"/>
  <c r="C186" i="3"/>
  <c r="Y185" i="3"/>
  <c r="W185" i="3"/>
  <c r="S185" i="3"/>
  <c r="O185" i="3"/>
  <c r="K185" i="3"/>
  <c r="G185" i="3"/>
  <c r="C185" i="3"/>
  <c r="Y184" i="3"/>
  <c r="W184" i="3"/>
  <c r="S184" i="3"/>
  <c r="O184" i="3"/>
  <c r="K184" i="3"/>
  <c r="G184" i="3"/>
  <c r="C184" i="3"/>
  <c r="Y183" i="3"/>
  <c r="W183" i="3"/>
  <c r="S183" i="3"/>
  <c r="O183" i="3"/>
  <c r="K183" i="3"/>
  <c r="G183" i="3"/>
  <c r="C183" i="3"/>
  <c r="Y182" i="3"/>
  <c r="W182" i="3"/>
  <c r="S182" i="3"/>
  <c r="O182" i="3"/>
  <c r="K182" i="3"/>
  <c r="G182" i="3"/>
  <c r="C182" i="3"/>
  <c r="Y181" i="3"/>
  <c r="W181" i="3"/>
  <c r="S181" i="3"/>
  <c r="O181" i="3"/>
  <c r="K181" i="3"/>
  <c r="G181" i="3"/>
  <c r="C181" i="3"/>
  <c r="Y180" i="3"/>
  <c r="W180" i="3"/>
  <c r="S180" i="3"/>
  <c r="O180" i="3"/>
  <c r="K180" i="3"/>
  <c r="G180" i="3"/>
  <c r="C180" i="3"/>
  <c r="Y179" i="3"/>
  <c r="W179" i="3"/>
  <c r="S179" i="3"/>
  <c r="O179" i="3"/>
  <c r="K179" i="3"/>
  <c r="G179" i="3"/>
  <c r="C179" i="3"/>
  <c r="Y178" i="3"/>
  <c r="W178" i="3"/>
  <c r="S178" i="3"/>
  <c r="O178" i="3"/>
  <c r="K178" i="3"/>
  <c r="G178" i="3"/>
  <c r="C178" i="3"/>
  <c r="Y177" i="3"/>
  <c r="W177" i="3"/>
  <c r="S177" i="3"/>
  <c r="O177" i="3"/>
  <c r="K177" i="3"/>
  <c r="G177" i="3"/>
  <c r="C177" i="3"/>
  <c r="Y176" i="3"/>
  <c r="W176" i="3"/>
  <c r="S176" i="3"/>
  <c r="O176" i="3"/>
  <c r="K176" i="3"/>
  <c r="G176" i="3"/>
  <c r="C176" i="3"/>
  <c r="Y175" i="3"/>
  <c r="W175" i="3"/>
  <c r="S175" i="3"/>
  <c r="O175" i="3"/>
  <c r="K175" i="3"/>
  <c r="G175" i="3"/>
  <c r="C175" i="3"/>
  <c r="Y174" i="3"/>
  <c r="W174" i="3"/>
  <c r="S174" i="3"/>
  <c r="O174" i="3"/>
  <c r="K174" i="3"/>
  <c r="G174" i="3"/>
  <c r="C174" i="3"/>
  <c r="Y173" i="3"/>
  <c r="W173" i="3"/>
  <c r="S173" i="3"/>
  <c r="O173" i="3"/>
  <c r="K173" i="3"/>
  <c r="G173" i="3"/>
  <c r="C173" i="3"/>
  <c r="Y172" i="3"/>
  <c r="W172" i="3"/>
  <c r="S172" i="3"/>
  <c r="O172" i="3"/>
  <c r="K172" i="3"/>
  <c r="G172" i="3"/>
  <c r="C172" i="3"/>
  <c r="Y171" i="3"/>
  <c r="W171" i="3"/>
  <c r="S171" i="3"/>
  <c r="O171" i="3"/>
  <c r="K171" i="3"/>
  <c r="G171" i="3"/>
  <c r="C171" i="3"/>
  <c r="Y170" i="3"/>
  <c r="W170" i="3"/>
  <c r="S170" i="3"/>
  <c r="O170" i="3"/>
  <c r="K170" i="3"/>
  <c r="G170" i="3"/>
  <c r="C170" i="3"/>
  <c r="Y169" i="3"/>
  <c r="W169" i="3"/>
  <c r="S169" i="3"/>
  <c r="O169" i="3"/>
  <c r="K169" i="3"/>
  <c r="G169" i="3"/>
  <c r="C169" i="3"/>
  <c r="Y168" i="3"/>
  <c r="W168" i="3"/>
  <c r="S168" i="3"/>
  <c r="O168" i="3"/>
  <c r="K168" i="3"/>
  <c r="G168" i="3"/>
  <c r="C168" i="3"/>
  <c r="Y167" i="3"/>
  <c r="W167" i="3"/>
  <c r="S167" i="3"/>
  <c r="O167" i="3"/>
  <c r="K167" i="3"/>
  <c r="G167" i="3"/>
  <c r="C167" i="3"/>
  <c r="Y166" i="3"/>
  <c r="W166" i="3"/>
  <c r="S166" i="3"/>
  <c r="O166" i="3"/>
  <c r="K166" i="3"/>
  <c r="G166" i="3"/>
  <c r="C166" i="3"/>
  <c r="Y165" i="3"/>
  <c r="W165" i="3"/>
  <c r="S165" i="3"/>
  <c r="O165" i="3"/>
  <c r="K165" i="3"/>
  <c r="G165" i="3"/>
  <c r="C165" i="3"/>
  <c r="Y164" i="3"/>
  <c r="W164" i="3"/>
  <c r="S164" i="3"/>
  <c r="O164" i="3"/>
  <c r="K164" i="3"/>
  <c r="G164" i="3"/>
  <c r="C164" i="3"/>
  <c r="Y163" i="3"/>
  <c r="W163" i="3"/>
  <c r="S163" i="3"/>
  <c r="O163" i="3"/>
  <c r="K163" i="3"/>
  <c r="G163" i="3"/>
  <c r="C163" i="3"/>
  <c r="Y162" i="3"/>
  <c r="W162" i="3"/>
  <c r="S162" i="3"/>
  <c r="O162" i="3"/>
  <c r="K162" i="3"/>
  <c r="G162" i="3"/>
  <c r="C162" i="3"/>
  <c r="Y161" i="3"/>
  <c r="W161" i="3"/>
  <c r="S161" i="3"/>
  <c r="O161" i="3"/>
  <c r="K161" i="3"/>
  <c r="G161" i="3"/>
  <c r="C161" i="3"/>
  <c r="Y160" i="3"/>
  <c r="W160" i="3"/>
  <c r="S160" i="3"/>
  <c r="O160" i="3"/>
  <c r="K160" i="3"/>
  <c r="G160" i="3"/>
  <c r="C160" i="3"/>
  <c r="Y159" i="3"/>
  <c r="W159" i="3"/>
  <c r="S159" i="3"/>
  <c r="O159" i="3"/>
  <c r="K159" i="3"/>
  <c r="G159" i="3"/>
  <c r="C159" i="3"/>
  <c r="Y158" i="3"/>
  <c r="W158" i="3"/>
  <c r="S158" i="3"/>
  <c r="O158" i="3"/>
  <c r="K158" i="3"/>
  <c r="G158" i="3"/>
  <c r="C158" i="3"/>
  <c r="Y157" i="3"/>
  <c r="W157" i="3"/>
  <c r="S157" i="3"/>
  <c r="O157" i="3"/>
  <c r="K157" i="3"/>
  <c r="G157" i="3"/>
  <c r="C157" i="3"/>
  <c r="Y156" i="3"/>
  <c r="W156" i="3"/>
  <c r="S156" i="3"/>
  <c r="O156" i="3"/>
  <c r="K156" i="3"/>
  <c r="G156" i="3"/>
  <c r="C156" i="3"/>
  <c r="Y155" i="3"/>
  <c r="W155" i="3"/>
  <c r="S155" i="3"/>
  <c r="O155" i="3"/>
  <c r="K155" i="3"/>
  <c r="G155" i="3"/>
  <c r="C155" i="3"/>
  <c r="Y154" i="3"/>
  <c r="W154" i="3"/>
  <c r="S154" i="3"/>
  <c r="O154" i="3"/>
  <c r="K154" i="3"/>
  <c r="G154" i="3"/>
  <c r="C154" i="3"/>
  <c r="Y153" i="3"/>
  <c r="W153" i="3"/>
  <c r="S153" i="3"/>
  <c r="O153" i="3"/>
  <c r="K153" i="3"/>
  <c r="G153" i="3"/>
  <c r="C153" i="3"/>
  <c r="Y152" i="3"/>
  <c r="W152" i="3"/>
  <c r="S152" i="3"/>
  <c r="O152" i="3"/>
  <c r="K152" i="3"/>
  <c r="G152" i="3"/>
  <c r="C152" i="3"/>
  <c r="Y151" i="3"/>
  <c r="W151" i="3"/>
  <c r="S151" i="3"/>
  <c r="O151" i="3"/>
  <c r="K151" i="3"/>
  <c r="G151" i="3"/>
  <c r="C151" i="3"/>
  <c r="Y150" i="3"/>
  <c r="W150" i="3"/>
  <c r="S150" i="3"/>
  <c r="O150" i="3"/>
  <c r="K150" i="3"/>
  <c r="G150" i="3"/>
  <c r="C150" i="3"/>
  <c r="Y149" i="3"/>
  <c r="W149" i="3"/>
  <c r="S149" i="3"/>
  <c r="O149" i="3"/>
  <c r="K149" i="3"/>
  <c r="G149" i="3"/>
  <c r="C149" i="3"/>
  <c r="Y148" i="3"/>
  <c r="W148" i="3"/>
  <c r="S148" i="3"/>
  <c r="O148" i="3"/>
  <c r="K148" i="3"/>
  <c r="G148" i="3"/>
  <c r="C148" i="3"/>
  <c r="Y147" i="3"/>
  <c r="W147" i="3"/>
  <c r="S147" i="3"/>
  <c r="O147" i="3"/>
  <c r="K147" i="3"/>
  <c r="G147" i="3"/>
  <c r="C147" i="3"/>
  <c r="Y146" i="3"/>
  <c r="W146" i="3"/>
  <c r="S146" i="3"/>
  <c r="O146" i="3"/>
  <c r="K146" i="3"/>
  <c r="G146" i="3"/>
  <c r="C146" i="3"/>
  <c r="Y145" i="3"/>
  <c r="W145" i="3"/>
  <c r="S145" i="3"/>
  <c r="O145" i="3"/>
  <c r="K145" i="3"/>
  <c r="G145" i="3"/>
  <c r="C145" i="3"/>
  <c r="Y144" i="3"/>
  <c r="W144" i="3"/>
  <c r="S144" i="3"/>
  <c r="O144" i="3"/>
  <c r="K144" i="3"/>
  <c r="G144" i="3"/>
  <c r="C144" i="3"/>
  <c r="Y143" i="3"/>
  <c r="W143" i="3"/>
  <c r="S143" i="3"/>
  <c r="O143" i="3"/>
  <c r="K143" i="3"/>
  <c r="G143" i="3"/>
  <c r="C143" i="3"/>
  <c r="Y142" i="3"/>
  <c r="W142" i="3"/>
  <c r="S142" i="3"/>
  <c r="O142" i="3"/>
  <c r="K142" i="3"/>
  <c r="G142" i="3"/>
  <c r="C142" i="3"/>
  <c r="Y141" i="3"/>
  <c r="W141" i="3"/>
  <c r="S141" i="3"/>
  <c r="O141" i="3"/>
  <c r="K141" i="3"/>
  <c r="G141" i="3"/>
  <c r="C141" i="3"/>
  <c r="Y140" i="3"/>
  <c r="W140" i="3"/>
  <c r="S140" i="3"/>
  <c r="O140" i="3"/>
  <c r="K140" i="3"/>
  <c r="G140" i="3"/>
  <c r="C140" i="3"/>
  <c r="Y139" i="3"/>
  <c r="W139" i="3"/>
  <c r="S139" i="3"/>
  <c r="O139" i="3"/>
  <c r="K139" i="3"/>
  <c r="G139" i="3"/>
  <c r="C139" i="3"/>
  <c r="Y138" i="3"/>
  <c r="W138" i="3"/>
  <c r="S138" i="3"/>
  <c r="O138" i="3"/>
  <c r="K138" i="3"/>
  <c r="G138" i="3"/>
  <c r="C138" i="3"/>
  <c r="Y137" i="3"/>
  <c r="W137" i="3"/>
  <c r="S137" i="3"/>
  <c r="O137" i="3"/>
  <c r="K137" i="3"/>
  <c r="G137" i="3"/>
  <c r="C137" i="3"/>
  <c r="Y136" i="3"/>
  <c r="W136" i="3"/>
  <c r="S136" i="3"/>
  <c r="O136" i="3"/>
  <c r="K136" i="3"/>
  <c r="G136" i="3"/>
  <c r="C136" i="3"/>
  <c r="Y135" i="3"/>
  <c r="W135" i="3"/>
  <c r="S135" i="3"/>
  <c r="O135" i="3"/>
  <c r="K135" i="3"/>
  <c r="G135" i="3"/>
  <c r="C135" i="3"/>
  <c r="Y134" i="3"/>
  <c r="W134" i="3"/>
  <c r="S134" i="3"/>
  <c r="O134" i="3"/>
  <c r="K134" i="3"/>
  <c r="G134" i="3"/>
  <c r="C134" i="3"/>
  <c r="Y133" i="3"/>
  <c r="W133" i="3"/>
  <c r="S133" i="3"/>
  <c r="O133" i="3"/>
  <c r="K133" i="3"/>
  <c r="G133" i="3"/>
  <c r="C133" i="3"/>
  <c r="Y132" i="3"/>
  <c r="W132" i="3"/>
  <c r="S132" i="3"/>
  <c r="O132" i="3"/>
  <c r="K132" i="3"/>
  <c r="G132" i="3"/>
  <c r="C132" i="3"/>
  <c r="Y131" i="3"/>
  <c r="W131" i="3"/>
  <c r="S131" i="3"/>
  <c r="O131" i="3"/>
  <c r="K131" i="3"/>
  <c r="G131" i="3"/>
  <c r="C131" i="3"/>
  <c r="Y130" i="3"/>
  <c r="W130" i="3"/>
  <c r="S130" i="3"/>
  <c r="O130" i="3"/>
  <c r="K130" i="3"/>
  <c r="G130" i="3"/>
  <c r="C130" i="3"/>
  <c r="Y129" i="3"/>
  <c r="W129" i="3"/>
  <c r="S129" i="3"/>
  <c r="O129" i="3"/>
  <c r="K129" i="3"/>
  <c r="G129" i="3"/>
  <c r="C129" i="3"/>
  <c r="Y128" i="3"/>
  <c r="W128" i="3"/>
  <c r="S128" i="3"/>
  <c r="O128" i="3"/>
  <c r="K128" i="3"/>
  <c r="G128" i="3"/>
  <c r="C128" i="3"/>
  <c r="Y127" i="3"/>
  <c r="W127" i="3"/>
  <c r="S127" i="3"/>
  <c r="O127" i="3"/>
  <c r="K127" i="3"/>
  <c r="G127" i="3"/>
  <c r="C127" i="3"/>
  <c r="Y126" i="3"/>
  <c r="W126" i="3"/>
  <c r="S126" i="3"/>
  <c r="O126" i="3"/>
  <c r="K126" i="3"/>
  <c r="G126" i="3"/>
  <c r="C126" i="3"/>
  <c r="Y125" i="3"/>
  <c r="W125" i="3"/>
  <c r="S125" i="3"/>
  <c r="O125" i="3"/>
  <c r="K125" i="3"/>
  <c r="G125" i="3"/>
  <c r="C125" i="3"/>
  <c r="Y124" i="3"/>
  <c r="W124" i="3"/>
  <c r="S124" i="3"/>
  <c r="O124" i="3"/>
  <c r="K124" i="3"/>
  <c r="G124" i="3"/>
  <c r="C124" i="3"/>
  <c r="Y123" i="3"/>
  <c r="W123" i="3"/>
  <c r="S123" i="3"/>
  <c r="O123" i="3"/>
  <c r="K123" i="3"/>
  <c r="G123" i="3"/>
  <c r="C123" i="3"/>
  <c r="Y122" i="3"/>
  <c r="W122" i="3"/>
  <c r="S122" i="3"/>
  <c r="O122" i="3"/>
  <c r="K122" i="3"/>
  <c r="G122" i="3"/>
  <c r="C122" i="3"/>
  <c r="Y121" i="3"/>
  <c r="W121" i="3"/>
  <c r="S121" i="3"/>
  <c r="O121" i="3"/>
  <c r="K121" i="3"/>
  <c r="G121" i="3"/>
  <c r="C121" i="3"/>
  <c r="Y120" i="3"/>
  <c r="W120" i="3"/>
  <c r="S120" i="3"/>
  <c r="O120" i="3"/>
  <c r="K120" i="3"/>
  <c r="G120" i="3"/>
  <c r="C120" i="3"/>
  <c r="Y119" i="3"/>
  <c r="W119" i="3"/>
  <c r="S119" i="3"/>
  <c r="O119" i="3"/>
  <c r="K119" i="3"/>
  <c r="G119" i="3"/>
  <c r="C119" i="3"/>
  <c r="Y118" i="3"/>
  <c r="W118" i="3"/>
  <c r="S118" i="3"/>
  <c r="O118" i="3"/>
  <c r="K118" i="3"/>
  <c r="G118" i="3"/>
  <c r="C118" i="3"/>
  <c r="Y117" i="3"/>
  <c r="W117" i="3"/>
  <c r="S117" i="3"/>
  <c r="O117" i="3"/>
  <c r="K117" i="3"/>
  <c r="G117" i="3"/>
  <c r="C117" i="3"/>
  <c r="Y116" i="3"/>
  <c r="W116" i="3"/>
  <c r="S116" i="3"/>
  <c r="O116" i="3"/>
  <c r="K116" i="3"/>
  <c r="G116" i="3"/>
  <c r="C116" i="3"/>
  <c r="Y115" i="3"/>
  <c r="W115" i="3"/>
  <c r="S115" i="3"/>
  <c r="O115" i="3"/>
  <c r="K115" i="3"/>
  <c r="G115" i="3"/>
  <c r="C115" i="3"/>
  <c r="Y114" i="3"/>
  <c r="W114" i="3"/>
  <c r="S114" i="3"/>
  <c r="O114" i="3"/>
  <c r="K114" i="3"/>
  <c r="G114" i="3"/>
  <c r="C114" i="3"/>
  <c r="Y113" i="3"/>
  <c r="W113" i="3"/>
  <c r="S113" i="3"/>
  <c r="O113" i="3"/>
  <c r="K113" i="3"/>
  <c r="G113" i="3"/>
  <c r="C113" i="3"/>
  <c r="Y112" i="3"/>
  <c r="W112" i="3"/>
  <c r="S112" i="3"/>
  <c r="O112" i="3"/>
  <c r="K112" i="3"/>
  <c r="G112" i="3"/>
  <c r="C112" i="3"/>
  <c r="Y111" i="3"/>
  <c r="W111" i="3"/>
  <c r="S111" i="3"/>
  <c r="O111" i="3"/>
  <c r="K111" i="3"/>
  <c r="G111" i="3"/>
  <c r="C111" i="3"/>
  <c r="Y110" i="3"/>
  <c r="W110" i="3"/>
  <c r="S110" i="3"/>
  <c r="O110" i="3"/>
  <c r="K110" i="3"/>
  <c r="G110" i="3"/>
  <c r="C110" i="3"/>
  <c r="Y109" i="3"/>
  <c r="W109" i="3"/>
  <c r="S109" i="3"/>
  <c r="O109" i="3"/>
  <c r="K109" i="3"/>
  <c r="G109" i="3"/>
  <c r="C109" i="3"/>
  <c r="Y108" i="3"/>
  <c r="W108" i="3"/>
  <c r="S108" i="3"/>
  <c r="O108" i="3"/>
  <c r="K108" i="3"/>
  <c r="G108" i="3"/>
  <c r="C108" i="3"/>
  <c r="Y107" i="3"/>
  <c r="W107" i="3"/>
  <c r="S107" i="3"/>
  <c r="O107" i="3"/>
  <c r="K107" i="3"/>
  <c r="G107" i="3"/>
  <c r="C107" i="3"/>
  <c r="Y106" i="3"/>
  <c r="W106" i="3"/>
  <c r="S106" i="3"/>
  <c r="O106" i="3"/>
  <c r="K106" i="3"/>
  <c r="G106" i="3"/>
  <c r="C106" i="3"/>
  <c r="Y105" i="3"/>
  <c r="W105" i="3"/>
  <c r="S105" i="3"/>
  <c r="O105" i="3"/>
  <c r="K105" i="3"/>
  <c r="G105" i="3"/>
  <c r="C105" i="3"/>
  <c r="Y104" i="3"/>
  <c r="W104" i="3"/>
  <c r="S104" i="3"/>
  <c r="O104" i="3"/>
  <c r="K104" i="3"/>
  <c r="G104" i="3"/>
  <c r="C104" i="3"/>
  <c r="Y103" i="3"/>
  <c r="W103" i="3"/>
  <c r="S103" i="3"/>
  <c r="O103" i="3"/>
  <c r="K103" i="3"/>
  <c r="G103" i="3"/>
  <c r="C103" i="3"/>
  <c r="Y102" i="3"/>
  <c r="W102" i="3"/>
  <c r="S102" i="3"/>
  <c r="O102" i="3"/>
  <c r="K102" i="3"/>
  <c r="G102" i="3"/>
  <c r="C102" i="3"/>
  <c r="Y101" i="3"/>
  <c r="W101" i="3"/>
  <c r="S101" i="3"/>
  <c r="O101" i="3"/>
  <c r="K101" i="3"/>
  <c r="G101" i="3"/>
  <c r="C101" i="3"/>
  <c r="Y100" i="3"/>
  <c r="W100" i="3"/>
  <c r="S100" i="3"/>
  <c r="O100" i="3"/>
  <c r="K100" i="3"/>
  <c r="G100" i="3"/>
  <c r="C100" i="3"/>
  <c r="Y99" i="3"/>
  <c r="W99" i="3"/>
  <c r="S99" i="3"/>
  <c r="O99" i="3"/>
  <c r="K99" i="3"/>
  <c r="G99" i="3"/>
  <c r="C99" i="3"/>
  <c r="Y98" i="3"/>
  <c r="W98" i="3"/>
  <c r="S98" i="3"/>
  <c r="O98" i="3"/>
  <c r="K98" i="3"/>
  <c r="G98" i="3"/>
  <c r="C98" i="3"/>
  <c r="Y97" i="3"/>
  <c r="W97" i="3"/>
  <c r="S97" i="3"/>
  <c r="O97" i="3"/>
  <c r="K97" i="3"/>
  <c r="G97" i="3"/>
  <c r="C97" i="3"/>
  <c r="Y96" i="3"/>
  <c r="W96" i="3"/>
  <c r="S96" i="3"/>
  <c r="O96" i="3"/>
  <c r="K96" i="3"/>
  <c r="G96" i="3"/>
  <c r="C96" i="3"/>
  <c r="Y95" i="3"/>
  <c r="W95" i="3"/>
  <c r="S95" i="3"/>
  <c r="O95" i="3"/>
  <c r="K95" i="3"/>
  <c r="G95" i="3"/>
  <c r="C95" i="3"/>
  <c r="Y94" i="3"/>
  <c r="W94" i="3"/>
  <c r="S94" i="3"/>
  <c r="O94" i="3"/>
  <c r="K94" i="3"/>
  <c r="G94" i="3"/>
  <c r="C94" i="3"/>
  <c r="Y93" i="3"/>
  <c r="W93" i="3"/>
  <c r="S93" i="3"/>
  <c r="O93" i="3"/>
  <c r="K93" i="3"/>
  <c r="G93" i="3"/>
  <c r="C93" i="3"/>
  <c r="Y92" i="3"/>
  <c r="W92" i="3"/>
  <c r="S92" i="3"/>
  <c r="O92" i="3"/>
  <c r="K92" i="3"/>
  <c r="G92" i="3"/>
  <c r="C92" i="3"/>
  <c r="Y91" i="3"/>
  <c r="W91" i="3"/>
  <c r="S91" i="3"/>
  <c r="O91" i="3"/>
  <c r="K91" i="3"/>
  <c r="G91" i="3"/>
  <c r="C91" i="3"/>
  <c r="Y90" i="3"/>
  <c r="W90" i="3"/>
  <c r="S90" i="3"/>
  <c r="O90" i="3"/>
  <c r="K90" i="3"/>
  <c r="G90" i="3"/>
  <c r="C90" i="3"/>
  <c r="Y89" i="3"/>
  <c r="W89" i="3"/>
  <c r="S89" i="3"/>
  <c r="O89" i="3"/>
  <c r="K89" i="3"/>
  <c r="G89" i="3"/>
  <c r="C89" i="3"/>
  <c r="Y88" i="3"/>
  <c r="W88" i="3"/>
  <c r="S88" i="3"/>
  <c r="O88" i="3"/>
  <c r="K88" i="3"/>
  <c r="G88" i="3"/>
  <c r="C88" i="3"/>
  <c r="Y87" i="3"/>
  <c r="W87" i="3"/>
  <c r="S87" i="3"/>
  <c r="O87" i="3"/>
  <c r="K87" i="3"/>
  <c r="G87" i="3"/>
  <c r="C87" i="3"/>
  <c r="Y86" i="3"/>
  <c r="W86" i="3"/>
  <c r="S86" i="3"/>
  <c r="O86" i="3"/>
  <c r="K86" i="3"/>
  <c r="G86" i="3"/>
  <c r="C86" i="3"/>
  <c r="Y85" i="3"/>
  <c r="W85" i="3"/>
  <c r="S85" i="3"/>
  <c r="O85" i="3"/>
  <c r="K85" i="3"/>
  <c r="G85" i="3"/>
  <c r="C85" i="3"/>
  <c r="Y84" i="3"/>
  <c r="W84" i="3"/>
  <c r="S84" i="3"/>
  <c r="O84" i="3"/>
  <c r="K84" i="3"/>
  <c r="G84" i="3"/>
  <c r="C84" i="3"/>
  <c r="Y83" i="3"/>
  <c r="W83" i="3"/>
  <c r="S83" i="3"/>
  <c r="O83" i="3"/>
  <c r="K83" i="3"/>
  <c r="G83" i="3"/>
  <c r="C83" i="3"/>
  <c r="Y82" i="3"/>
  <c r="W82" i="3"/>
  <c r="S82" i="3"/>
  <c r="O82" i="3"/>
  <c r="K82" i="3"/>
  <c r="G82" i="3"/>
  <c r="C82" i="3"/>
  <c r="Y81" i="3"/>
  <c r="W81" i="3"/>
  <c r="S81" i="3"/>
  <c r="O81" i="3"/>
  <c r="K81" i="3"/>
  <c r="G81" i="3"/>
  <c r="C81" i="3"/>
  <c r="Y80" i="3"/>
  <c r="W80" i="3"/>
  <c r="S80" i="3"/>
  <c r="O80" i="3"/>
  <c r="K80" i="3"/>
  <c r="G80" i="3"/>
  <c r="C80" i="3"/>
  <c r="Y79" i="3"/>
  <c r="W79" i="3"/>
  <c r="S79" i="3"/>
  <c r="O79" i="3"/>
  <c r="K79" i="3"/>
  <c r="G79" i="3"/>
  <c r="C79" i="3"/>
  <c r="Y78" i="3"/>
  <c r="W78" i="3"/>
  <c r="S78" i="3"/>
  <c r="O78" i="3"/>
  <c r="K78" i="3"/>
  <c r="G78" i="3"/>
  <c r="C78" i="3"/>
  <c r="Y77" i="3"/>
  <c r="W77" i="3"/>
  <c r="S77" i="3"/>
  <c r="O77" i="3"/>
  <c r="K77" i="3"/>
  <c r="G77" i="3"/>
  <c r="C77" i="3"/>
  <c r="Y76" i="3"/>
  <c r="W76" i="3"/>
  <c r="S76" i="3"/>
  <c r="O76" i="3"/>
  <c r="K76" i="3"/>
  <c r="G76" i="3"/>
  <c r="C76" i="3"/>
  <c r="Y75" i="3"/>
  <c r="W75" i="3"/>
  <c r="S75" i="3"/>
  <c r="O75" i="3"/>
  <c r="K75" i="3"/>
  <c r="G75" i="3"/>
  <c r="C75" i="3"/>
  <c r="Y74" i="3"/>
  <c r="W74" i="3"/>
  <c r="S74" i="3"/>
  <c r="O74" i="3"/>
  <c r="K74" i="3"/>
  <c r="G74" i="3"/>
  <c r="C74" i="3"/>
  <c r="Y73" i="3"/>
  <c r="W73" i="3"/>
  <c r="S73" i="3"/>
  <c r="O73" i="3"/>
  <c r="K73" i="3"/>
  <c r="G73" i="3"/>
  <c r="C73" i="3"/>
  <c r="Y72" i="3"/>
  <c r="W72" i="3"/>
  <c r="S72" i="3"/>
  <c r="O72" i="3"/>
  <c r="K72" i="3"/>
  <c r="G72" i="3"/>
  <c r="C72" i="3"/>
  <c r="Y71" i="3"/>
  <c r="W71" i="3"/>
  <c r="S71" i="3"/>
  <c r="O71" i="3"/>
  <c r="K71" i="3"/>
  <c r="G71" i="3"/>
  <c r="C71" i="3"/>
  <c r="Y70" i="3"/>
  <c r="W70" i="3"/>
  <c r="S70" i="3"/>
  <c r="O70" i="3"/>
  <c r="K70" i="3"/>
  <c r="G70" i="3"/>
  <c r="C70" i="3"/>
  <c r="Y69" i="3"/>
  <c r="W69" i="3"/>
  <c r="S69" i="3"/>
  <c r="O69" i="3"/>
  <c r="K69" i="3"/>
  <c r="G69" i="3"/>
  <c r="C69" i="3"/>
  <c r="Y68" i="3"/>
  <c r="W68" i="3"/>
  <c r="S68" i="3"/>
  <c r="O68" i="3"/>
  <c r="K68" i="3"/>
  <c r="G68" i="3"/>
  <c r="C68" i="3"/>
  <c r="Y67" i="3"/>
  <c r="W67" i="3"/>
  <c r="S67" i="3"/>
  <c r="O67" i="3"/>
  <c r="K67" i="3"/>
  <c r="G67" i="3"/>
  <c r="C67" i="3"/>
  <c r="Y66" i="3"/>
  <c r="W66" i="3"/>
  <c r="S66" i="3"/>
  <c r="O66" i="3"/>
  <c r="K66" i="3"/>
  <c r="G66" i="3"/>
  <c r="C66" i="3"/>
  <c r="Y65" i="3"/>
  <c r="W65" i="3"/>
  <c r="S65" i="3"/>
  <c r="O65" i="3"/>
  <c r="K65" i="3"/>
  <c r="G65" i="3"/>
  <c r="C65" i="3"/>
  <c r="Y64" i="3"/>
  <c r="W64" i="3"/>
  <c r="S64" i="3"/>
  <c r="O64" i="3"/>
  <c r="K64" i="3"/>
  <c r="G64" i="3"/>
  <c r="C64" i="3"/>
  <c r="Y63" i="3"/>
  <c r="W63" i="3"/>
  <c r="S63" i="3"/>
  <c r="O63" i="3"/>
  <c r="K63" i="3"/>
  <c r="G63" i="3"/>
  <c r="C63" i="3"/>
  <c r="Y62" i="3"/>
  <c r="W62" i="3"/>
  <c r="S62" i="3"/>
  <c r="O62" i="3"/>
  <c r="K62" i="3"/>
  <c r="G62" i="3"/>
  <c r="C62" i="3"/>
  <c r="Y61" i="3"/>
  <c r="W61" i="3"/>
  <c r="S61" i="3"/>
  <c r="O61" i="3"/>
  <c r="K61" i="3"/>
  <c r="G61" i="3"/>
  <c r="C61" i="3"/>
  <c r="Y60" i="3"/>
  <c r="W60" i="3"/>
  <c r="S60" i="3"/>
  <c r="O60" i="3"/>
  <c r="K60" i="3"/>
  <c r="G60" i="3"/>
  <c r="C60" i="3"/>
  <c r="Y59" i="3"/>
  <c r="W59" i="3"/>
  <c r="S59" i="3"/>
  <c r="O59" i="3"/>
  <c r="K59" i="3"/>
  <c r="G59" i="3"/>
  <c r="C59" i="3"/>
  <c r="Y58" i="3"/>
  <c r="W58" i="3"/>
  <c r="S58" i="3"/>
  <c r="O58" i="3"/>
  <c r="K58" i="3"/>
  <c r="G58" i="3"/>
  <c r="C58" i="3"/>
  <c r="Y57" i="3"/>
  <c r="W57" i="3"/>
  <c r="S57" i="3"/>
  <c r="O57" i="3"/>
  <c r="K57" i="3"/>
  <c r="G57" i="3"/>
  <c r="C57" i="3"/>
  <c r="Y56" i="3"/>
  <c r="W56" i="3"/>
  <c r="S56" i="3"/>
  <c r="O56" i="3"/>
  <c r="K56" i="3"/>
  <c r="G56" i="3"/>
  <c r="C56" i="3"/>
  <c r="Y55" i="3"/>
  <c r="W55" i="3"/>
  <c r="S55" i="3"/>
  <c r="O55" i="3"/>
  <c r="K55" i="3"/>
  <c r="G55" i="3"/>
  <c r="C55" i="3"/>
  <c r="Y54" i="3"/>
  <c r="W54" i="3"/>
  <c r="S54" i="3"/>
  <c r="O54" i="3"/>
  <c r="K54" i="3"/>
  <c r="G54" i="3"/>
  <c r="C54" i="3"/>
  <c r="Y53" i="3"/>
  <c r="W53" i="3"/>
  <c r="S53" i="3"/>
  <c r="O53" i="3"/>
  <c r="K53" i="3"/>
  <c r="G53" i="3"/>
  <c r="C53" i="3"/>
  <c r="Y52" i="3"/>
  <c r="W52" i="3"/>
  <c r="S52" i="3"/>
  <c r="O52" i="3"/>
  <c r="K52" i="3"/>
  <c r="G52" i="3"/>
  <c r="C52" i="3"/>
  <c r="Y51" i="3"/>
  <c r="W51" i="3"/>
  <c r="S51" i="3"/>
  <c r="O51" i="3"/>
  <c r="K51" i="3"/>
  <c r="G51" i="3"/>
  <c r="C51" i="3"/>
  <c r="Y50" i="3"/>
  <c r="W50" i="3"/>
  <c r="S50" i="3"/>
  <c r="O50" i="3"/>
  <c r="K50" i="3"/>
  <c r="G50" i="3"/>
  <c r="C50" i="3"/>
  <c r="Y49" i="3"/>
  <c r="W49" i="3"/>
  <c r="S49" i="3"/>
  <c r="O49" i="3"/>
  <c r="K49" i="3"/>
  <c r="G49" i="3"/>
  <c r="C49" i="3"/>
  <c r="Y48" i="3"/>
  <c r="W48" i="3"/>
  <c r="S48" i="3"/>
  <c r="O48" i="3"/>
  <c r="K48" i="3"/>
  <c r="G48" i="3"/>
  <c r="C48" i="3"/>
  <c r="Y47" i="3"/>
  <c r="W47" i="3"/>
  <c r="S47" i="3"/>
  <c r="O47" i="3"/>
  <c r="K47" i="3"/>
  <c r="G47" i="3"/>
  <c r="C47" i="3"/>
  <c r="Y46" i="3"/>
  <c r="W46" i="3"/>
  <c r="S46" i="3"/>
  <c r="O46" i="3"/>
  <c r="K46" i="3"/>
  <c r="G46" i="3"/>
  <c r="C46" i="3"/>
  <c r="Y45" i="3"/>
  <c r="W45" i="3"/>
  <c r="S45" i="3"/>
  <c r="O45" i="3"/>
  <c r="K45" i="3"/>
  <c r="G45" i="3"/>
  <c r="C45" i="3"/>
  <c r="Y44" i="3"/>
  <c r="W44" i="3"/>
  <c r="S44" i="3"/>
  <c r="O44" i="3"/>
  <c r="K44" i="3"/>
  <c r="G44" i="3"/>
  <c r="C44" i="3"/>
  <c r="Y43" i="3"/>
  <c r="W43" i="3"/>
  <c r="S43" i="3"/>
  <c r="O43" i="3"/>
  <c r="K43" i="3"/>
  <c r="G43" i="3"/>
  <c r="C43" i="3"/>
  <c r="Y42" i="3"/>
  <c r="W42" i="3"/>
  <c r="S42" i="3"/>
  <c r="O42" i="3"/>
  <c r="K42" i="3"/>
  <c r="G42" i="3"/>
  <c r="C42" i="3"/>
  <c r="Y41" i="3"/>
  <c r="W41" i="3"/>
  <c r="S41" i="3"/>
  <c r="O41" i="3"/>
  <c r="K41" i="3"/>
  <c r="G41" i="3"/>
  <c r="C41" i="3"/>
  <c r="Y40" i="3"/>
  <c r="W40" i="3"/>
  <c r="S40" i="3"/>
  <c r="O40" i="3"/>
  <c r="K40" i="3"/>
  <c r="G40" i="3"/>
  <c r="C40" i="3"/>
  <c r="Y39" i="3"/>
  <c r="W39" i="3"/>
  <c r="S39" i="3"/>
  <c r="O39" i="3"/>
  <c r="K39" i="3"/>
  <c r="G39" i="3"/>
  <c r="C39" i="3"/>
  <c r="Y38" i="3"/>
  <c r="W38" i="3"/>
  <c r="S38" i="3"/>
  <c r="O38" i="3"/>
  <c r="K38" i="3"/>
  <c r="G38" i="3"/>
  <c r="C38" i="3"/>
  <c r="Y37" i="3"/>
  <c r="W37" i="3"/>
  <c r="S37" i="3"/>
  <c r="O37" i="3"/>
  <c r="K37" i="3"/>
  <c r="G37" i="3"/>
  <c r="C37" i="3"/>
  <c r="Y36" i="3"/>
  <c r="W36" i="3"/>
  <c r="S36" i="3"/>
  <c r="O36" i="3"/>
  <c r="K36" i="3"/>
  <c r="G36" i="3"/>
  <c r="C36" i="3"/>
  <c r="Y35" i="3"/>
  <c r="W35" i="3"/>
  <c r="S35" i="3"/>
  <c r="O35" i="3"/>
  <c r="K35" i="3"/>
  <c r="G35" i="3"/>
  <c r="C35" i="3"/>
  <c r="Y34" i="3"/>
  <c r="W34" i="3"/>
  <c r="S34" i="3"/>
  <c r="O34" i="3"/>
  <c r="K34" i="3"/>
  <c r="G34" i="3"/>
  <c r="C34" i="3"/>
  <c r="Y33" i="3"/>
  <c r="W33" i="3"/>
  <c r="S33" i="3"/>
  <c r="O33" i="3"/>
  <c r="K33" i="3"/>
  <c r="G33" i="3"/>
  <c r="C33" i="3"/>
  <c r="Y32" i="3"/>
  <c r="W32" i="3"/>
  <c r="S32" i="3"/>
  <c r="O32" i="3"/>
  <c r="K32" i="3"/>
  <c r="G32" i="3"/>
  <c r="C32" i="3"/>
  <c r="Y31" i="3"/>
  <c r="W31" i="3"/>
  <c r="S31" i="3"/>
  <c r="O31" i="3"/>
  <c r="K31" i="3"/>
  <c r="G31" i="3"/>
  <c r="C31" i="3"/>
  <c r="Y30" i="3"/>
  <c r="W30" i="3"/>
  <c r="S30" i="3"/>
  <c r="O30" i="3"/>
  <c r="K30" i="3"/>
  <c r="G30" i="3"/>
  <c r="C30" i="3"/>
  <c r="Y29" i="3"/>
  <c r="W29" i="3"/>
  <c r="S29" i="3"/>
  <c r="O29" i="3"/>
  <c r="K29" i="3"/>
  <c r="G29" i="3"/>
  <c r="C29" i="3"/>
  <c r="Y28" i="3"/>
  <c r="W28" i="3"/>
  <c r="S28" i="3"/>
  <c r="O28" i="3"/>
  <c r="K28" i="3"/>
  <c r="G28" i="3"/>
  <c r="C28" i="3"/>
  <c r="Y27" i="3"/>
  <c r="W27" i="3"/>
  <c r="S27" i="3"/>
  <c r="O27" i="3"/>
  <c r="K27" i="3"/>
  <c r="G27" i="3"/>
  <c r="C27" i="3"/>
  <c r="Y26" i="3"/>
  <c r="W26" i="3"/>
  <c r="S26" i="3"/>
  <c r="O26" i="3"/>
  <c r="K26" i="3"/>
  <c r="G26" i="3"/>
  <c r="C26" i="3"/>
  <c r="Y25" i="3"/>
  <c r="W25" i="3"/>
  <c r="S25" i="3"/>
  <c r="O25" i="3"/>
  <c r="K25" i="3"/>
  <c r="G25" i="3"/>
  <c r="C25" i="3"/>
  <c r="Y24" i="3"/>
  <c r="W24" i="3"/>
  <c r="S24" i="3"/>
  <c r="O24" i="3"/>
  <c r="K24" i="3"/>
  <c r="G24" i="3"/>
  <c r="C24" i="3"/>
  <c r="Y23" i="3"/>
  <c r="W23" i="3"/>
  <c r="S23" i="3"/>
  <c r="O23" i="3"/>
  <c r="K23" i="3"/>
  <c r="G23" i="3"/>
  <c r="C23" i="3"/>
  <c r="Y22" i="3"/>
  <c r="W22" i="3"/>
  <c r="S22" i="3"/>
  <c r="O22" i="3"/>
  <c r="K22" i="3"/>
  <c r="G22" i="3"/>
  <c r="C22" i="3"/>
  <c r="Y21" i="3"/>
  <c r="W21" i="3"/>
  <c r="S21" i="3"/>
  <c r="O21" i="3"/>
  <c r="K21" i="3"/>
  <c r="G21" i="3"/>
  <c r="C21" i="3"/>
  <c r="Y20" i="3"/>
  <c r="W20" i="3"/>
  <c r="S20" i="3"/>
  <c r="O20" i="3"/>
  <c r="K20" i="3"/>
  <c r="G20" i="3"/>
  <c r="C20" i="3"/>
  <c r="Y19" i="3"/>
  <c r="W19" i="3"/>
  <c r="S19" i="3"/>
  <c r="O19" i="3"/>
  <c r="K19" i="3"/>
  <c r="G19" i="3"/>
  <c r="C19" i="3"/>
  <c r="Y18" i="3"/>
  <c r="W18" i="3"/>
  <c r="S18" i="3"/>
  <c r="O18" i="3"/>
  <c r="K18" i="3"/>
  <c r="G18" i="3"/>
  <c r="C18" i="3"/>
  <c r="Y17" i="3"/>
  <c r="W17" i="3"/>
  <c r="S17" i="3"/>
  <c r="O17" i="3"/>
  <c r="K17" i="3"/>
  <c r="G17" i="3"/>
  <c r="C17" i="3"/>
  <c r="Y16" i="3"/>
  <c r="W16" i="3"/>
  <c r="S16" i="3"/>
  <c r="O16" i="3"/>
  <c r="K16" i="3"/>
  <c r="G16" i="3"/>
  <c r="C16" i="3"/>
  <c r="Y15" i="3"/>
  <c r="W15" i="3"/>
  <c r="S15" i="3"/>
  <c r="O15" i="3"/>
  <c r="K15" i="3"/>
  <c r="G15" i="3"/>
  <c r="C15" i="3"/>
  <c r="Y14" i="3"/>
  <c r="W14" i="3"/>
  <c r="S14" i="3"/>
  <c r="O14" i="3"/>
  <c r="K14" i="3"/>
  <c r="G14" i="3"/>
  <c r="C14" i="3"/>
  <c r="Y13" i="3"/>
  <c r="W13" i="3"/>
  <c r="S13" i="3"/>
  <c r="O13" i="3"/>
  <c r="K13" i="3"/>
  <c r="G13" i="3"/>
  <c r="C13" i="3"/>
  <c r="Y12" i="3"/>
  <c r="W12" i="3"/>
  <c r="S12" i="3"/>
  <c r="O12" i="3"/>
  <c r="K12" i="3"/>
  <c r="G12" i="3"/>
  <c r="C12" i="3"/>
  <c r="Y11" i="3"/>
  <c r="W11" i="3"/>
  <c r="S11" i="3"/>
  <c r="O11" i="3"/>
  <c r="K11" i="3"/>
  <c r="G11" i="3"/>
  <c r="C11" i="3"/>
  <c r="Y10" i="3"/>
  <c r="W10" i="3"/>
  <c r="S10" i="3"/>
  <c r="O10" i="3"/>
  <c r="K10" i="3"/>
  <c r="G10" i="3"/>
  <c r="C10" i="3"/>
  <c r="Y9" i="3"/>
  <c r="W9" i="3"/>
  <c r="S9" i="3"/>
  <c r="O9" i="3"/>
  <c r="K9" i="3"/>
  <c r="G9" i="3"/>
  <c r="C9" i="3"/>
  <c r="Y8" i="3"/>
  <c r="W8" i="3"/>
  <c r="S8" i="3"/>
  <c r="O8" i="3"/>
  <c r="K8" i="3"/>
  <c r="G8" i="3"/>
  <c r="C8" i="3"/>
  <c r="Y7" i="3"/>
  <c r="W7" i="3"/>
  <c r="S7" i="3"/>
  <c r="O7" i="3"/>
  <c r="K7" i="3"/>
  <c r="G7" i="3"/>
  <c r="C7" i="3"/>
  <c r="Y6" i="3"/>
  <c r="W6" i="3"/>
  <c r="S6" i="3"/>
  <c r="O6" i="3"/>
  <c r="K6" i="3"/>
  <c r="G6" i="3"/>
  <c r="C6" i="3"/>
  <c r="Y5" i="3"/>
  <c r="W5" i="3"/>
  <c r="S5" i="3"/>
  <c r="O5" i="3"/>
  <c r="K5" i="3"/>
  <c r="G5" i="3"/>
  <c r="C5" i="3"/>
  <c r="Y4" i="3"/>
  <c r="W4" i="3"/>
  <c r="T4" i="3"/>
  <c r="S4" i="3"/>
  <c r="O4" i="3"/>
  <c r="L4" i="3"/>
  <c r="K4" i="3"/>
  <c r="G4" i="3"/>
  <c r="C4" i="3"/>
  <c r="Y63" i="2"/>
  <c r="W63" i="2"/>
  <c r="S63" i="2"/>
  <c r="O63" i="2"/>
  <c r="K63" i="2"/>
  <c r="G63" i="2"/>
  <c r="C63" i="2"/>
  <c r="Y62" i="2"/>
  <c r="W62" i="2"/>
  <c r="S62" i="2"/>
  <c r="O62" i="2"/>
  <c r="K62" i="2"/>
  <c r="G62" i="2"/>
  <c r="C62" i="2"/>
  <c r="Y61" i="2"/>
  <c r="W61" i="2"/>
  <c r="S61" i="2"/>
  <c r="O61" i="2"/>
  <c r="K61" i="2"/>
  <c r="G61" i="2"/>
  <c r="C61" i="2"/>
  <c r="Y60" i="2"/>
  <c r="W60" i="2"/>
  <c r="S60" i="2"/>
  <c r="O60" i="2"/>
  <c r="K60" i="2"/>
  <c r="G60" i="2"/>
  <c r="C60" i="2"/>
  <c r="Y59" i="2"/>
  <c r="W59" i="2"/>
  <c r="S59" i="2"/>
  <c r="O59" i="2"/>
  <c r="K59" i="2"/>
  <c r="G59" i="2"/>
  <c r="C59" i="2"/>
  <c r="Y58" i="2"/>
  <c r="W58" i="2"/>
  <c r="S58" i="2"/>
  <c r="O58" i="2"/>
  <c r="K58" i="2"/>
  <c r="G58" i="2"/>
  <c r="C58" i="2"/>
  <c r="Y57" i="2"/>
  <c r="W57" i="2"/>
  <c r="S57" i="2"/>
  <c r="O57" i="2"/>
  <c r="K57" i="2"/>
  <c r="G57" i="2"/>
  <c r="C57" i="2"/>
  <c r="Y56" i="2"/>
  <c r="W56" i="2"/>
  <c r="S56" i="2"/>
  <c r="O56" i="2"/>
  <c r="K56" i="2"/>
  <c r="G56" i="2"/>
  <c r="C56" i="2"/>
  <c r="Y55" i="2"/>
  <c r="W55" i="2"/>
  <c r="S55" i="2"/>
  <c r="O55" i="2"/>
  <c r="K55" i="2"/>
  <c r="G55" i="2"/>
  <c r="C55" i="2"/>
  <c r="Y54" i="2"/>
  <c r="W54" i="2"/>
  <c r="S54" i="2"/>
  <c r="O54" i="2"/>
  <c r="K54" i="2"/>
  <c r="G54" i="2"/>
  <c r="C54" i="2"/>
  <c r="Y53" i="2"/>
  <c r="W53" i="2"/>
  <c r="S53" i="2"/>
  <c r="O53" i="2"/>
  <c r="K53" i="2"/>
  <c r="G53" i="2"/>
  <c r="C53" i="2"/>
  <c r="Y52" i="2"/>
  <c r="W52" i="2"/>
  <c r="S52" i="2"/>
  <c r="O52" i="2"/>
  <c r="K52" i="2"/>
  <c r="G52" i="2"/>
  <c r="C52" i="2"/>
  <c r="Y51" i="2"/>
  <c r="W51" i="2"/>
  <c r="S51" i="2"/>
  <c r="O51" i="2"/>
  <c r="K51" i="2"/>
  <c r="G51" i="2"/>
  <c r="C51" i="2"/>
  <c r="Y50" i="2"/>
  <c r="W50" i="2"/>
  <c r="S50" i="2"/>
  <c r="O50" i="2"/>
  <c r="K50" i="2"/>
  <c r="G50" i="2"/>
  <c r="C50" i="2"/>
  <c r="Y49" i="2"/>
  <c r="W49" i="2"/>
  <c r="S49" i="2"/>
  <c r="O49" i="2"/>
  <c r="K49" i="2"/>
  <c r="G49" i="2"/>
  <c r="C49" i="2"/>
  <c r="Y48" i="2"/>
  <c r="W48" i="2"/>
  <c r="S48" i="2"/>
  <c r="O48" i="2"/>
  <c r="K48" i="2"/>
  <c r="G48" i="2"/>
  <c r="C48" i="2"/>
  <c r="Y47" i="2"/>
  <c r="W47" i="2"/>
  <c r="S47" i="2"/>
  <c r="O47" i="2"/>
  <c r="K47" i="2"/>
  <c r="G47" i="2"/>
  <c r="C47" i="2"/>
  <c r="Y46" i="2"/>
  <c r="W46" i="2"/>
  <c r="S46" i="2"/>
  <c r="O46" i="2"/>
  <c r="K46" i="2"/>
  <c r="G46" i="2"/>
  <c r="C46" i="2"/>
  <c r="Y45" i="2"/>
  <c r="W45" i="2"/>
  <c r="S45" i="2"/>
  <c r="O45" i="2"/>
  <c r="K45" i="2"/>
  <c r="G45" i="2"/>
  <c r="C45" i="2"/>
  <c r="Y44" i="2"/>
  <c r="W44" i="2"/>
  <c r="S44" i="2"/>
  <c r="O44" i="2"/>
  <c r="K44" i="2"/>
  <c r="G44" i="2"/>
  <c r="C44" i="2"/>
  <c r="Y43" i="2"/>
  <c r="W43" i="2"/>
  <c r="S43" i="2"/>
  <c r="O43" i="2"/>
  <c r="K43" i="2"/>
  <c r="G43" i="2"/>
  <c r="C43" i="2"/>
  <c r="Y42" i="2"/>
  <c r="W42" i="2"/>
  <c r="S42" i="2"/>
  <c r="O42" i="2"/>
  <c r="K42" i="2"/>
  <c r="G42" i="2"/>
  <c r="C42" i="2"/>
  <c r="Y41" i="2"/>
  <c r="W41" i="2"/>
  <c r="S41" i="2"/>
  <c r="O41" i="2"/>
  <c r="K41" i="2"/>
  <c r="G41" i="2"/>
  <c r="C41" i="2"/>
  <c r="Y40" i="2"/>
  <c r="W40" i="2"/>
  <c r="S40" i="2"/>
  <c r="O40" i="2"/>
  <c r="K40" i="2"/>
  <c r="G40" i="2"/>
  <c r="C40" i="2"/>
  <c r="Y39" i="2"/>
  <c r="W39" i="2"/>
  <c r="S39" i="2"/>
  <c r="O39" i="2"/>
  <c r="K39" i="2"/>
  <c r="G39" i="2"/>
  <c r="C39" i="2"/>
  <c r="Y38" i="2"/>
  <c r="W38" i="2"/>
  <c r="S38" i="2"/>
  <c r="O38" i="2"/>
  <c r="K38" i="2"/>
  <c r="G38" i="2"/>
  <c r="C38" i="2"/>
  <c r="Y37" i="2"/>
  <c r="W37" i="2"/>
  <c r="S37" i="2"/>
  <c r="O37" i="2"/>
  <c r="K37" i="2"/>
  <c r="G37" i="2"/>
  <c r="C37" i="2"/>
  <c r="Y36" i="2"/>
  <c r="W36" i="2"/>
  <c r="S36" i="2"/>
  <c r="O36" i="2"/>
  <c r="K36" i="2"/>
  <c r="G36" i="2"/>
  <c r="C36" i="2"/>
  <c r="Y35" i="2"/>
  <c r="W35" i="2"/>
  <c r="S35" i="2"/>
  <c r="O35" i="2"/>
  <c r="K35" i="2"/>
  <c r="G35" i="2"/>
  <c r="C35" i="2"/>
  <c r="Y34" i="2"/>
  <c r="W34" i="2"/>
  <c r="S34" i="2"/>
  <c r="O34" i="2"/>
  <c r="K34" i="2"/>
  <c r="G34" i="2"/>
  <c r="C34" i="2"/>
  <c r="Y33" i="2"/>
  <c r="W33" i="2"/>
  <c r="S33" i="2"/>
  <c r="O33" i="2"/>
  <c r="K33" i="2"/>
  <c r="G33" i="2"/>
  <c r="C33" i="2"/>
  <c r="Y32" i="2"/>
  <c r="W32" i="2"/>
  <c r="S32" i="2"/>
  <c r="O32" i="2"/>
  <c r="K32" i="2"/>
  <c r="G32" i="2"/>
  <c r="C32" i="2"/>
  <c r="Y31" i="2"/>
  <c r="W31" i="2"/>
  <c r="S31" i="2"/>
  <c r="O31" i="2"/>
  <c r="K31" i="2"/>
  <c r="G31" i="2"/>
  <c r="C31" i="2"/>
  <c r="Y30" i="2"/>
  <c r="W30" i="2"/>
  <c r="S30" i="2"/>
  <c r="O30" i="2"/>
  <c r="K30" i="2"/>
  <c r="G30" i="2"/>
  <c r="C30" i="2"/>
  <c r="Y29" i="2"/>
  <c r="W29" i="2"/>
  <c r="S29" i="2"/>
  <c r="O29" i="2"/>
  <c r="K29" i="2"/>
  <c r="G29" i="2"/>
  <c r="C29" i="2"/>
  <c r="Y28" i="2"/>
  <c r="W28" i="2"/>
  <c r="S28" i="2"/>
  <c r="O28" i="2"/>
  <c r="K28" i="2"/>
  <c r="G28" i="2"/>
  <c r="C28" i="2"/>
  <c r="Y27" i="2"/>
  <c r="W27" i="2"/>
  <c r="S27" i="2"/>
  <c r="O27" i="2"/>
  <c r="K27" i="2"/>
  <c r="G27" i="2"/>
  <c r="C27" i="2"/>
  <c r="Y26" i="2"/>
  <c r="W26" i="2"/>
  <c r="S26" i="2"/>
  <c r="O26" i="2"/>
  <c r="K26" i="2"/>
  <c r="G26" i="2"/>
  <c r="C26" i="2"/>
  <c r="Y25" i="2"/>
  <c r="W25" i="2"/>
  <c r="S25" i="2"/>
  <c r="O25" i="2"/>
  <c r="K25" i="2"/>
  <c r="G25" i="2"/>
  <c r="C25" i="2"/>
  <c r="Y24" i="2"/>
  <c r="W24" i="2"/>
  <c r="S24" i="2"/>
  <c r="O24" i="2"/>
  <c r="K24" i="2"/>
  <c r="G24" i="2"/>
  <c r="C24" i="2"/>
  <c r="Y23" i="2"/>
  <c r="W23" i="2"/>
  <c r="S23" i="2"/>
  <c r="O23" i="2"/>
  <c r="K23" i="2"/>
  <c r="G23" i="2"/>
  <c r="C23" i="2"/>
  <c r="Y22" i="2"/>
  <c r="W22" i="2"/>
  <c r="S22" i="2"/>
  <c r="O22" i="2"/>
  <c r="K22" i="2"/>
  <c r="G22" i="2"/>
  <c r="C22" i="2"/>
  <c r="Y21" i="2"/>
  <c r="W21" i="2"/>
  <c r="S21" i="2"/>
  <c r="O21" i="2"/>
  <c r="K21" i="2"/>
  <c r="G21" i="2"/>
  <c r="C21" i="2"/>
  <c r="Y20" i="2"/>
  <c r="W20" i="2"/>
  <c r="S20" i="2"/>
  <c r="O20" i="2"/>
  <c r="K20" i="2"/>
  <c r="G20" i="2"/>
  <c r="C20" i="2"/>
  <c r="Y19" i="2"/>
  <c r="W19" i="2"/>
  <c r="S19" i="2"/>
  <c r="O19" i="2"/>
  <c r="K19" i="2"/>
  <c r="G19" i="2"/>
  <c r="C19" i="2"/>
  <c r="Y18" i="2"/>
  <c r="W18" i="2"/>
  <c r="S18" i="2"/>
  <c r="O18" i="2"/>
  <c r="K18" i="2"/>
  <c r="G18" i="2"/>
  <c r="C18" i="2"/>
  <c r="Y17" i="2"/>
  <c r="W17" i="2"/>
  <c r="S17" i="2"/>
  <c r="O17" i="2"/>
  <c r="K17" i="2"/>
  <c r="G17" i="2"/>
  <c r="C17" i="2"/>
  <c r="Y16" i="2"/>
  <c r="W16" i="2"/>
  <c r="S16" i="2"/>
  <c r="O16" i="2"/>
  <c r="K16" i="2"/>
  <c r="G16" i="2"/>
  <c r="C16" i="2"/>
  <c r="Y15" i="2"/>
  <c r="W15" i="2"/>
  <c r="S15" i="2"/>
  <c r="O15" i="2"/>
  <c r="K15" i="2"/>
  <c r="G15" i="2"/>
  <c r="C15" i="2"/>
  <c r="Y14" i="2"/>
  <c r="W14" i="2"/>
  <c r="S14" i="2"/>
  <c r="O14" i="2"/>
  <c r="K14" i="2"/>
  <c r="G14" i="2"/>
  <c r="C14" i="2"/>
  <c r="Y13" i="2"/>
  <c r="W13" i="2"/>
  <c r="S13" i="2"/>
  <c r="O13" i="2"/>
  <c r="K13" i="2"/>
  <c r="G13" i="2"/>
  <c r="C13" i="2"/>
  <c r="Y12" i="2"/>
  <c r="W12" i="2"/>
  <c r="S12" i="2"/>
  <c r="O12" i="2"/>
  <c r="K12" i="2"/>
  <c r="G12" i="2"/>
  <c r="C12" i="2"/>
  <c r="Y11" i="2"/>
  <c r="W11" i="2"/>
  <c r="S11" i="2"/>
  <c r="O11" i="2"/>
  <c r="K11" i="2"/>
  <c r="G11" i="2"/>
  <c r="C11" i="2"/>
  <c r="Y10" i="2"/>
  <c r="W10" i="2"/>
  <c r="S10" i="2"/>
  <c r="O10" i="2"/>
  <c r="K10" i="2"/>
  <c r="G10" i="2"/>
  <c r="C10" i="2"/>
  <c r="Y9" i="2"/>
  <c r="W9" i="2"/>
  <c r="S9" i="2"/>
  <c r="O9" i="2"/>
  <c r="K9" i="2"/>
  <c r="G9" i="2"/>
  <c r="C9" i="2"/>
  <c r="Y8" i="2"/>
  <c r="W8" i="2"/>
  <c r="S8" i="2"/>
  <c r="O8" i="2"/>
  <c r="K8" i="2"/>
  <c r="G8" i="2"/>
  <c r="C8" i="2"/>
  <c r="Y7" i="2"/>
  <c r="W7" i="2"/>
  <c r="S7" i="2"/>
  <c r="O7" i="2"/>
  <c r="K7" i="2"/>
  <c r="G7" i="2"/>
  <c r="C7" i="2"/>
  <c r="Y6" i="2"/>
  <c r="W6" i="2"/>
  <c r="S6" i="2"/>
  <c r="O6" i="2"/>
  <c r="K6" i="2"/>
  <c r="G6" i="2"/>
  <c r="C6" i="2"/>
  <c r="Y5" i="2"/>
  <c r="W5" i="2"/>
  <c r="S5" i="2"/>
  <c r="O5" i="2"/>
  <c r="K5" i="2"/>
  <c r="G5" i="2"/>
  <c r="C5" i="2"/>
  <c r="Y4" i="2"/>
  <c r="W4" i="2"/>
  <c r="S4" i="2"/>
  <c r="O4" i="2"/>
  <c r="K4" i="2"/>
  <c r="G4" i="2"/>
  <c r="C4" i="2"/>
  <c r="Y9" i="1"/>
  <c r="W9" i="1"/>
  <c r="S9" i="1"/>
  <c r="O9" i="1"/>
  <c r="K9" i="1"/>
  <c r="G9" i="1"/>
  <c r="C9" i="1"/>
  <c r="Y8" i="1"/>
  <c r="W8" i="1"/>
  <c r="S8" i="1"/>
  <c r="O8" i="1"/>
  <c r="K8" i="1"/>
  <c r="G8" i="1"/>
  <c r="C8" i="1"/>
  <c r="Y7" i="1"/>
  <c r="W7" i="1"/>
  <c r="S7" i="1"/>
  <c r="O7" i="1"/>
  <c r="K7" i="1"/>
  <c r="G7" i="1"/>
  <c r="C7" i="1"/>
  <c r="Y6" i="1"/>
  <c r="W6" i="1"/>
  <c r="S6" i="1"/>
  <c r="O6" i="1"/>
  <c r="K6" i="1"/>
  <c r="G6" i="1"/>
  <c r="C6" i="1"/>
  <c r="Y5" i="1"/>
  <c r="W5" i="1"/>
  <c r="S5" i="1"/>
  <c r="O5" i="1"/>
  <c r="K5" i="1"/>
  <c r="G5" i="1"/>
  <c r="C5" i="1"/>
</calcChain>
</file>

<file path=xl/sharedStrings.xml><?xml version="1.0" encoding="utf-8"?>
<sst xmlns="http://schemas.openxmlformats.org/spreadsheetml/2006/main" count="266" uniqueCount="150">
  <si>
    <t>Date</t>
  </si>
  <si>
    <t>Pfizer</t>
  </si>
  <si>
    <t>Merck</t>
  </si>
  <si>
    <t>GlaxoSmithKline</t>
  </si>
  <si>
    <t>Bristol-Myers Squibb</t>
  </si>
  <si>
    <t xml:space="preserve">Johnson &amp; Johnson </t>
  </si>
  <si>
    <t>Adj Close</t>
  </si>
  <si>
    <t>-</t>
  </si>
  <si>
    <t>Returns</t>
  </si>
  <si>
    <t>ADJUSTED DAILY SHARE PRICES FROM 11/27/2020 TO 11/29/2019</t>
  </si>
  <si>
    <t>ADJUSTED YEARLY SHARE PRICES FROM 12/1/2015 TO 11/27/2020</t>
  </si>
  <si>
    <t>S&amp;p</t>
  </si>
  <si>
    <t>S&amp;P</t>
  </si>
  <si>
    <t>Dividend Announcements from 2015 T0 2019</t>
  </si>
  <si>
    <t>Stock Repurchases Announcements from 2015 to 2019</t>
  </si>
  <si>
    <t>ADJUSTED MONTHLY SHARE PRICES FROM 12/1/2015 TO 11/27/2020(In billions)</t>
  </si>
  <si>
    <t>S&amp;P 500</t>
  </si>
  <si>
    <t>Dow Jones</t>
  </si>
  <si>
    <t>Beta-S&amp;P 500</t>
  </si>
  <si>
    <t>Return</t>
  </si>
  <si>
    <t>Beta- Dow Jones</t>
  </si>
  <si>
    <t>Beta- S&amp;P 500</t>
  </si>
  <si>
    <t>Beta-Dow Jones</t>
  </si>
  <si>
    <t>In all Cases using the S&amp;P 500 and Dow Jone, beta is let thean 1 in all cases then the daily stocks for the period  is less volatile than the market as a whole.</t>
  </si>
  <si>
    <t>In all Cases using the S&amp;P 500 and Dow Jone, beta is let thean 1 in all cases then the monthly stocks for the period  is less volatile than the market as a whole.</t>
  </si>
  <si>
    <t xml:space="preserve">In the 5 yearly analysis of beta where beta&lt;0 the company is losing money while the market as a whole is gaining; Pfizer and Merch. </t>
  </si>
  <si>
    <t>In the case Beta&gt;1 then the stocks is more volatile than the market as a whole; Bristol-Myers Squibb</t>
  </si>
  <si>
    <t xml:space="preserve">Where Beta&lt;1 then stocks are less volatile that the market as a whole; GlaxoSmith Kline and Johnson and Johnson </t>
  </si>
  <si>
    <t xml:space="preserve">Europe </t>
  </si>
  <si>
    <t>U.s</t>
  </si>
  <si>
    <t>Asia</t>
  </si>
  <si>
    <t>List Of Sock Exchange index</t>
  </si>
  <si>
    <t>Tokyo Stock Exchange</t>
  </si>
  <si>
    <t>Moscow Exchange</t>
  </si>
  <si>
    <t>Bank of China International (BOCI) Commerzbank Shanghai Stock</t>
  </si>
  <si>
    <t>The graph comparison is sourced from Yahoo Finance</t>
  </si>
  <si>
    <t xml:space="preserve">Graphical comparison of Europe Stock Market </t>
  </si>
  <si>
    <t>Euronext (ENX)</t>
  </si>
  <si>
    <t>London Stock Exchange (LNSTY)</t>
  </si>
  <si>
    <t>Deutsheborse (DBI)</t>
  </si>
  <si>
    <t>Graphical Comparison between Europe Stock Market and the U.S Market</t>
  </si>
  <si>
    <t>Graphical Comparison of Europe Stock Market</t>
  </si>
  <si>
    <t>Graphical Comparison between Asian Stock Market and U.S Stock Market</t>
  </si>
  <si>
    <t>Head quarter</t>
  </si>
  <si>
    <t>United States</t>
  </si>
  <si>
    <t>United Kingdom</t>
  </si>
  <si>
    <t xml:space="preserve">United State </t>
  </si>
  <si>
    <t>Imports</t>
  </si>
  <si>
    <t>Exports</t>
  </si>
  <si>
    <t>Product</t>
  </si>
  <si>
    <t>Electronic equipment</t>
  </si>
  <si>
    <t>Phone system devices</t>
  </si>
  <si>
    <t>Integrated circuits/microassemblies</t>
  </si>
  <si>
    <t>Insulated wire/cable</t>
  </si>
  <si>
    <t>Electrical converters/power units</t>
  </si>
  <si>
    <t>Solar power diodes/semi-conductors</t>
  </si>
  <si>
    <t>TV receiver/transmit/digital cameras</t>
  </si>
  <si>
    <t>Lower-voltage switches, fuses</t>
  </si>
  <si>
    <t>Electrical/optical circuit boards, panels</t>
  </si>
  <si>
    <t>Turbo-jets</t>
  </si>
  <si>
    <t>Printing machinery</t>
  </si>
  <si>
    <t>Computer parts, accessories</t>
  </si>
  <si>
    <t>Piston engines</t>
  </si>
  <si>
    <t>Liquid pumps and elevators</t>
  </si>
  <si>
    <t>Air or vacuum pumps</t>
  </si>
  <si>
    <t>Piston engine parts</t>
  </si>
  <si>
    <t>Vehicles</t>
  </si>
  <si>
    <t>Cars</t>
  </si>
  <si>
    <t>Automobile parts/accessories</t>
  </si>
  <si>
    <t>Trucks</t>
  </si>
  <si>
    <t>Tractors</t>
  </si>
  <si>
    <t>Trailers</t>
  </si>
  <si>
    <t>Motorcycles</t>
  </si>
  <si>
    <t>Bicycles, other non-motorized cycles</t>
  </si>
  <si>
    <t>Motorcycle parts/accessories</t>
  </si>
  <si>
    <t>Automobile bodies</t>
  </si>
  <si>
    <t>Public-transport vehicles</t>
  </si>
  <si>
    <t>Fuel</t>
  </si>
  <si>
    <t>Crude oil</t>
  </si>
  <si>
    <t>Processed petroleum oils</t>
  </si>
  <si>
    <t>Petroleum gases</t>
  </si>
  <si>
    <t>Electrical energy</t>
  </si>
  <si>
    <t>Petroleum oil residues</t>
  </si>
  <si>
    <t>Coal, solid fuels made from coal</t>
  </si>
  <si>
    <t>Coal tar oils (high temperature distillation)</t>
  </si>
  <si>
    <t>Peat</t>
  </si>
  <si>
    <t>Pharmaceuticals</t>
  </si>
  <si>
    <t>Medical, technical equipment</t>
  </si>
  <si>
    <t>Furniture, lighting, signs</t>
  </si>
  <si>
    <t>Organic chemicals</t>
  </si>
  <si>
    <t>Plastics</t>
  </si>
  <si>
    <t>TV receivers/monitors/projectors</t>
  </si>
  <si>
    <t>Electric motors, generators</t>
  </si>
  <si>
    <t>Machines, engines, pumps</t>
  </si>
  <si>
    <t>Computers, optical readers</t>
  </si>
  <si>
    <t>Taps, valves, similar appliances</t>
  </si>
  <si>
    <t>Transmission shafts, gears, clutches</t>
  </si>
  <si>
    <t>Petroleum jelly, mineral waxes</t>
  </si>
  <si>
    <t>Natural bitumen, asphalt, shale</t>
  </si>
  <si>
    <t>Gems, precious metals</t>
  </si>
  <si>
    <t>Planes, helicopters, and spacecraft</t>
  </si>
  <si>
    <t>Refined petroleum</t>
  </si>
  <si>
    <t>Integrated circuits</t>
  </si>
  <si>
    <t>Vehicle parts</t>
  </si>
  <si>
    <t>Aircraft parts</t>
  </si>
  <si>
    <t>Medical instruments</t>
  </si>
  <si>
    <t>Human or animal blood</t>
  </si>
  <si>
    <t>Soybeans</t>
  </si>
  <si>
    <t>Gold</t>
  </si>
  <si>
    <t>Telephones</t>
  </si>
  <si>
    <t>Computers</t>
  </si>
  <si>
    <t>Petroleum gas</t>
  </si>
  <si>
    <t>Delivery trucks</t>
  </si>
  <si>
    <t>Orthopaedic appliances</t>
  </si>
  <si>
    <t>Valves</t>
  </si>
  <si>
    <t>Machinery having individual functions</t>
  </si>
  <si>
    <t>Corn</t>
  </si>
  <si>
    <t>Centrifuges</t>
  </si>
  <si>
    <t>Crude petroleum</t>
  </si>
  <si>
    <t>Chemical analysis instruments</t>
  </si>
  <si>
    <t>Photo lab equipment</t>
  </si>
  <si>
    <t>Liquid pumps</t>
  </si>
  <si>
    <t>Other Nuts</t>
  </si>
  <si>
    <t>Insulated wire</t>
  </si>
  <si>
    <t>Low voltage protection equipment</t>
  </si>
  <si>
    <t>Laboratory reagent</t>
  </si>
  <si>
    <t>Other Plastic products</t>
  </si>
  <si>
    <t>Spark-ignition engines</t>
  </si>
  <si>
    <t>Crude Petroleum</t>
  </si>
  <si>
    <t>Gas Turbines</t>
  </si>
  <si>
    <t xml:space="preserve"> Packaged Medicaments</t>
  </si>
  <si>
    <t>Aircraft Parts</t>
  </si>
  <si>
    <t>Hard Liquor</t>
  </si>
  <si>
    <t>Brochures</t>
  </si>
  <si>
    <t>Antiques</t>
  </si>
  <si>
    <t>Horses</t>
  </si>
  <si>
    <t>Refined Petroleum</t>
  </si>
  <si>
    <t xml:space="preserve"> Preserved Meat</t>
  </si>
  <si>
    <t>Self-Propelled Rail Transport</t>
  </si>
  <si>
    <t>Railway Passenger Cars</t>
  </si>
  <si>
    <t>Sausages</t>
  </si>
  <si>
    <t>Products</t>
  </si>
  <si>
    <t>Exchange Rate (vs USD, eop)</t>
  </si>
  <si>
    <t>Exchange Rate (vs USD)</t>
  </si>
  <si>
    <t>Exchange rates of United States and United Kingdom (Pounds) from 2015-2020</t>
  </si>
  <si>
    <t>Exchange rate of United States and Russia (Russian Ruble) from 2015-2019</t>
  </si>
  <si>
    <t>Year</t>
  </si>
  <si>
    <t>Types of International Investment</t>
  </si>
  <si>
    <t>Portfolio investment and</t>
  </si>
  <si>
    <t> Foreign direct investment (FDI).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</si>
</sst>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00000"/>
  </numFmts>
  <fonts count="8">
    <font>
      <sz val="11"/>
      <name val="Calibri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Calibri"/>
    </font>
    <font>
      <sz val="12"/>
      <name val="Times New Roman"/>
    </font>
    <font>
      <b/>
      <sz val="12"/>
      <name val="Times New Roman"/>
    </font>
    <font>
      <sz val="12"/>
      <color rgb="FF202124"/>
      <name val="Times New Roman"/>
    </font>
    <font>
      <b/>
      <sz val="12"/>
      <color rgb="FF333333"/>
      <name val="Times New Roman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/>
    </xf>
    <xf numFmtId="165" fontId="1" fillId="0" borderId="1" xfId="0" applyNumberFormat="1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/>
    <xf numFmtId="0" fontId="3" fillId="0" borderId="1" xfId="0" applyFont="1" applyBorder="1" applyAlignment="1"/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164" fontId="5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/>
    <xf numFmtId="164" fontId="4" fillId="0" borderId="0" xfId="0" applyNumberFormat="1" applyFont="1" applyAlignment="1"/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/>
    <xf numFmtId="0" fontId="2" fillId="0" borderId="0" xfId="0" applyFont="1" applyBorder="1" applyAlignment="1">
      <alignment horizontal="left" vertical="top"/>
    </xf>
    <xf numFmtId="0" fontId="6" fillId="0" borderId="0" xfId="0" applyFont="1" applyAlignment="1"/>
    <xf numFmtId="0" fontId="1" fillId="0" borderId="0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1" fillId="0" borderId="0" xfId="0" applyFont="1" applyAlignment="1"/>
    <xf numFmtId="0" fontId="1" fillId="0" borderId="8" xfId="0" applyFont="1" applyBorder="1" applyAlignment="1">
      <alignment horizontal="left" vertical="top"/>
    </xf>
    <xf numFmtId="0" fontId="1" fillId="0" borderId="8" xfId="0" applyFont="1" applyBorder="1" applyAlignment="1"/>
    <xf numFmtId="0" fontId="1" fillId="0" borderId="11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1" fillId="0" borderId="13" xfId="0" applyFont="1" applyBorder="1" applyAlignment="1"/>
    <xf numFmtId="0" fontId="1" fillId="0" borderId="14" xfId="0" applyFont="1" applyBorder="1" applyAlignment="1"/>
    <xf numFmtId="0" fontId="1" fillId="0" borderId="5" xfId="0" applyFont="1" applyBorder="1" applyAlignment="1">
      <alignment horizontal="left" vertical="top"/>
    </xf>
    <xf numFmtId="0" fontId="1" fillId="0" borderId="15" xfId="0" applyFont="1" applyBorder="1" applyAlignment="1"/>
    <xf numFmtId="0" fontId="1" fillId="0" borderId="16" xfId="0" applyFont="1" applyBorder="1" applyAlignment="1"/>
    <xf numFmtId="0" fontId="1" fillId="0" borderId="17" xfId="0" applyFont="1" applyBorder="1" applyAlignment="1"/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www.wps.cn/officeDocument/2020/cellImage" Target="NUL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8</xdr:col>
      <xdr:colOff>922804</xdr:colOff>
      <xdr:row>28</xdr:row>
      <xdr:rowOff>101575</xdr:rowOff>
    </xdr:to>
    <xdr:pic>
      <xdr:nvPicPr>
        <xdr:cNvPr id="2" name="Picture 1" descr=" "/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647700" y="2705100"/>
          <a:ext cx="10058400" cy="3705039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0</xdr:colOff>
      <xdr:row>32</xdr:row>
      <xdr:rowOff>0</xdr:rowOff>
    </xdr:from>
    <xdr:to>
      <xdr:col>8</xdr:col>
      <xdr:colOff>922804</xdr:colOff>
      <xdr:row>50</xdr:row>
      <xdr:rowOff>88292</xdr:rowOff>
    </xdr:to>
    <xdr:pic>
      <xdr:nvPicPr>
        <xdr:cNvPr id="3" name="Picture 2" descr=" "/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47700" y="7105650"/>
          <a:ext cx="10058400" cy="3691335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0</xdr:colOff>
      <xdr:row>54</xdr:row>
      <xdr:rowOff>0</xdr:rowOff>
    </xdr:from>
    <xdr:to>
      <xdr:col>8</xdr:col>
      <xdr:colOff>922804</xdr:colOff>
      <xdr:row>71</xdr:row>
      <xdr:rowOff>177365</xdr:rowOff>
    </xdr:to>
    <xdr:pic>
      <xdr:nvPicPr>
        <xdr:cNvPr id="4" name="Picture 3" descr=" "/>
        <xdr:cNvPicPr/>
      </xdr:nvPicPr>
      <xdr:blipFill>
        <a:blip xmlns:r="http://schemas.openxmlformats.org/officeDocument/2006/relationships" r:embed="rId3"/>
        <a:srcRect/>
        <a:stretch>
          <a:fillRect/>
        </a:stretch>
      </xdr:blipFill>
      <xdr:spPr>
        <a:xfrm>
          <a:off x="647700" y="11506200"/>
          <a:ext cx="10058400" cy="3578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</xdr:col>
      <xdr:colOff>0</xdr:colOff>
      <xdr:row>75</xdr:row>
      <xdr:rowOff>0</xdr:rowOff>
    </xdr:from>
    <xdr:to>
      <xdr:col>8</xdr:col>
      <xdr:colOff>922804</xdr:colOff>
      <xdr:row>93</xdr:row>
      <xdr:rowOff>12501</xdr:rowOff>
    </xdr:to>
    <xdr:pic>
      <xdr:nvPicPr>
        <xdr:cNvPr id="5" name="Picture 4" descr=" "/>
        <xdr:cNvPicPr/>
      </xdr:nvPicPr>
      <xdr:blipFill>
        <a:blip xmlns:r="http://schemas.openxmlformats.org/officeDocument/2006/relationships" r:embed="rId4"/>
        <a:srcRect/>
        <a:stretch>
          <a:fillRect/>
        </a:stretch>
      </xdr:blipFill>
      <xdr:spPr>
        <a:xfrm>
          <a:off x="647700" y="15706725"/>
          <a:ext cx="10058400" cy="3622867"/>
        </a:xfrm>
        <a:prstGeom prst="rect">
          <a:avLst/>
        </a:prstGeom>
        <a:noFill/>
        <a:ln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pane xSplit="1" topLeftCell="P1" activePane="topRight" state="frozen"/>
      <selection pane="topRight" activeCell="J22" sqref="J22"/>
    </sheetView>
  </sheetViews>
  <sheetFormatPr defaultColWidth="13.7109375" defaultRowHeight="15.75"/>
  <cols>
    <col min="1" max="1" width="13.5703125" style="1" customWidth="1"/>
    <col min="2" max="3" width="10" style="1" customWidth="1"/>
    <col min="4" max="5" width="14.5703125" style="1" customWidth="1"/>
    <col min="6" max="8" width="10" style="1" customWidth="1"/>
    <col min="9" max="9" width="10.5703125" style="1" customWidth="1"/>
    <col min="10" max="13" width="15.85546875" style="1" customWidth="1"/>
    <col min="14" max="17" width="19.7109375" style="1" customWidth="1"/>
    <col min="18" max="19" width="18.5703125" style="1" customWidth="1"/>
    <col min="20" max="23" width="13.7109375" style="1" customWidth="1"/>
    <col min="24" max="16384" width="13.7109375" style="1"/>
  </cols>
  <sheetData>
    <row r="1" spans="1: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49" t="s">
        <v>10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2"/>
      <c r="T2" s="2"/>
      <c r="U2" s="2"/>
      <c r="V2" s="2"/>
      <c r="W2" s="2"/>
      <c r="X2" s="2"/>
      <c r="Y2" s="2"/>
    </row>
    <row r="3" spans="1:25">
      <c r="A3" s="48" t="s">
        <v>0</v>
      </c>
      <c r="B3" s="3" t="s">
        <v>1</v>
      </c>
      <c r="C3" s="3"/>
      <c r="D3" s="3"/>
      <c r="E3" s="4"/>
      <c r="F3" s="3" t="s">
        <v>2</v>
      </c>
      <c r="G3" s="3"/>
      <c r="H3" s="3"/>
      <c r="I3" s="4"/>
      <c r="J3" s="3" t="s">
        <v>3</v>
      </c>
      <c r="K3" s="3"/>
      <c r="L3" s="3"/>
      <c r="M3" s="4"/>
      <c r="N3" s="3" t="s">
        <v>4</v>
      </c>
      <c r="O3" s="3"/>
      <c r="P3" s="3"/>
      <c r="Q3" s="4"/>
      <c r="R3" s="3" t="s">
        <v>5</v>
      </c>
      <c r="S3" s="3"/>
      <c r="T3" s="3"/>
      <c r="U3" s="4"/>
      <c r="V3" s="3" t="s">
        <v>12</v>
      </c>
      <c r="W3" s="3"/>
      <c r="X3" s="4" t="s">
        <v>17</v>
      </c>
      <c r="Y3" s="2"/>
    </row>
    <row r="4" spans="1:25" ht="44.25" customHeight="1">
      <c r="A4" s="48"/>
      <c r="B4" s="3" t="s">
        <v>6</v>
      </c>
      <c r="C4" s="5" t="s">
        <v>8</v>
      </c>
      <c r="D4" s="6" t="s">
        <v>18</v>
      </c>
      <c r="E4" s="6" t="s">
        <v>22</v>
      </c>
      <c r="F4" s="3" t="s">
        <v>6</v>
      </c>
      <c r="G4" s="3" t="s">
        <v>8</v>
      </c>
      <c r="H4" s="6" t="s">
        <v>18</v>
      </c>
      <c r="I4" s="6" t="s">
        <v>22</v>
      </c>
      <c r="J4" s="3" t="s">
        <v>6</v>
      </c>
      <c r="K4" s="3" t="s">
        <v>8</v>
      </c>
      <c r="L4" s="6" t="s">
        <v>18</v>
      </c>
      <c r="M4" s="6" t="s">
        <v>22</v>
      </c>
      <c r="N4" s="3" t="s">
        <v>6</v>
      </c>
      <c r="O4" s="3" t="s">
        <v>8</v>
      </c>
      <c r="P4" s="6" t="s">
        <v>18</v>
      </c>
      <c r="Q4" s="6" t="s">
        <v>22</v>
      </c>
      <c r="R4" s="3" t="s">
        <v>6</v>
      </c>
      <c r="S4" s="3" t="s">
        <v>8</v>
      </c>
      <c r="T4" s="6" t="s">
        <v>18</v>
      </c>
      <c r="U4" s="6" t="s">
        <v>22</v>
      </c>
      <c r="V4" s="5" t="s">
        <v>6</v>
      </c>
      <c r="W4" s="5" t="s">
        <v>8</v>
      </c>
      <c r="X4" s="6" t="s">
        <v>6</v>
      </c>
      <c r="Y4" s="6" t="s">
        <v>8</v>
      </c>
    </row>
    <row r="5" spans="1:25">
      <c r="A5" s="7">
        <v>44162</v>
      </c>
      <c r="B5" s="2">
        <v>37.229999999999997</v>
      </c>
      <c r="C5" s="2">
        <f>B5/B6</f>
        <v>1.0424549946726434</v>
      </c>
      <c r="D5" s="8">
        <v>-0.77946217091364567</v>
      </c>
      <c r="E5" s="8">
        <v>-0.61030568362207427</v>
      </c>
      <c r="F5" s="2">
        <v>79.860000999999997</v>
      </c>
      <c r="G5" s="2">
        <f>F5/F6</f>
        <v>0.90500970233623845</v>
      </c>
      <c r="H5" s="2">
        <v>-0.69161069387768648</v>
      </c>
      <c r="I5" s="2">
        <v>-0.75812251289033872</v>
      </c>
      <c r="J5" s="2">
        <v>37.07</v>
      </c>
      <c r="K5" s="2">
        <f>J5/J6</f>
        <v>0.78889121988119948</v>
      </c>
      <c r="L5" s="2">
        <v>0.30570572039845967</v>
      </c>
      <c r="M5" s="2">
        <v>0.18596742715745951</v>
      </c>
      <c r="N5" s="2">
        <v>63.049999</v>
      </c>
      <c r="O5" s="2">
        <f>N5/N6</f>
        <v>1.012528795444176</v>
      </c>
      <c r="P5" s="2">
        <v>1.1971631413057882</v>
      </c>
      <c r="Q5" s="2">
        <v>1.0072572983421029</v>
      </c>
      <c r="R5" s="2">
        <v>144</v>
      </c>
      <c r="S5" s="2">
        <f>R5/R6</f>
        <v>1.0140177104108226</v>
      </c>
      <c r="T5" s="9">
        <v>0.69238324363785819</v>
      </c>
      <c r="U5" s="9">
        <v>0.92628389546490508</v>
      </c>
      <c r="V5" s="10">
        <v>3638.3500979999999</v>
      </c>
      <c r="W5" s="10">
        <f>V5/V6-1</f>
        <v>0.12615221876499971</v>
      </c>
      <c r="X5" s="11">
        <v>30606.480468999998</v>
      </c>
      <c r="Y5" s="2">
        <f>X5/X6-1</f>
        <v>7.2465105157759613E-2</v>
      </c>
    </row>
    <row r="6" spans="1:25">
      <c r="A6" s="7">
        <v>43800</v>
      </c>
      <c r="B6" s="2">
        <v>35.713771999999999</v>
      </c>
      <c r="C6" s="2">
        <f t="shared" ref="C6:C9" si="0">B6/B7</f>
        <v>0.93092113897575657</v>
      </c>
      <c r="D6" s="2"/>
      <c r="E6" s="2"/>
      <c r="F6" s="2">
        <v>88.242148999999998</v>
      </c>
      <c r="G6" s="2">
        <f t="shared" ref="G6:G9" si="1">F6/F7</f>
        <v>1.2229000501454419</v>
      </c>
      <c r="H6" s="2"/>
      <c r="I6" s="2"/>
      <c r="J6" s="2">
        <v>46.990001999999997</v>
      </c>
      <c r="K6" s="2">
        <f t="shared" ref="K6:K9" si="2">J6/J7</f>
        <v>1.2297828639042883</v>
      </c>
      <c r="L6" s="2"/>
      <c r="M6" s="2"/>
      <c r="N6" s="2">
        <v>62.269832999999998</v>
      </c>
      <c r="O6" s="2">
        <f t="shared" ref="O6:O9" si="3">N6/N7</f>
        <v>1.2773810815436359</v>
      </c>
      <c r="P6" s="2"/>
      <c r="Q6" s="2"/>
      <c r="R6" s="2">
        <v>142.009354</v>
      </c>
      <c r="S6" s="2">
        <f t="shared" ref="S6:S9" si="4">R6/R7</f>
        <v>1.1622004377098691</v>
      </c>
      <c r="T6" s="2"/>
      <c r="U6" s="2"/>
      <c r="V6" s="10">
        <v>3230.780029</v>
      </c>
      <c r="W6" s="10">
        <f t="shared" ref="W6:W9" si="5">V6/V7-1</f>
        <v>0.2887807019564359</v>
      </c>
      <c r="X6" s="11">
        <v>28538.439452999999</v>
      </c>
      <c r="Y6" s="2">
        <f t="shared" ref="Y6:Y9" si="6">X6/X7-1</f>
        <v>0.22338387057424725</v>
      </c>
    </row>
    <row r="7" spans="1:25">
      <c r="A7" s="7">
        <v>43435</v>
      </c>
      <c r="B7" s="2">
        <v>38.363906999999998</v>
      </c>
      <c r="C7" s="2">
        <f t="shared" si="0"/>
        <v>1.2481888545158573</v>
      </c>
      <c r="D7" s="2"/>
      <c r="E7" s="2"/>
      <c r="F7" s="2">
        <v>72.158103999999994</v>
      </c>
      <c r="G7" s="2">
        <f t="shared" si="1"/>
        <v>1.4016180645033967</v>
      </c>
      <c r="H7" s="2"/>
      <c r="I7" s="2"/>
      <c r="J7" s="2">
        <v>38.209999000000003</v>
      </c>
      <c r="K7" s="2">
        <f t="shared" si="2"/>
        <v>1.0772483203482288</v>
      </c>
      <c r="L7" s="2"/>
      <c r="M7" s="2"/>
      <c r="N7" s="2">
        <v>48.748047</v>
      </c>
      <c r="O7" s="2">
        <f t="shared" si="3"/>
        <v>0.87104298577266259</v>
      </c>
      <c r="P7" s="2"/>
      <c r="Q7" s="2"/>
      <c r="R7" s="2">
        <v>122.190071</v>
      </c>
      <c r="S7" s="2">
        <f t="shared" si="4"/>
        <v>0.94868526421521437</v>
      </c>
      <c r="T7" s="2"/>
      <c r="U7" s="2"/>
      <c r="V7" s="10">
        <v>2506.8500979999999</v>
      </c>
      <c r="W7" s="10">
        <f t="shared" si="5"/>
        <v>-6.2372598219684994E-2</v>
      </c>
      <c r="X7" s="11">
        <v>23327.460938</v>
      </c>
      <c r="Y7" s="2">
        <f t="shared" si="6"/>
        <v>-5.630273630879834E-2</v>
      </c>
    </row>
    <row r="8" spans="1:25">
      <c r="A8" s="7">
        <v>43070</v>
      </c>
      <c r="B8" s="2">
        <v>30.735658999999998</v>
      </c>
      <c r="C8" s="2">
        <f t="shared" si="0"/>
        <v>1.12669552401894</v>
      </c>
      <c r="D8" s="2"/>
      <c r="E8" s="2"/>
      <c r="F8" s="2">
        <v>51.482002000000001</v>
      </c>
      <c r="G8" s="2">
        <f t="shared" si="1"/>
        <v>0.9843218238567617</v>
      </c>
      <c r="H8" s="2"/>
      <c r="I8" s="2"/>
      <c r="J8" s="2">
        <v>35.470001000000003</v>
      </c>
      <c r="K8" s="2">
        <f t="shared" si="2"/>
        <v>0.93860809900481368</v>
      </c>
      <c r="L8" s="2"/>
      <c r="M8" s="2"/>
      <c r="N8" s="2">
        <v>55.965145</v>
      </c>
      <c r="O8" s="2">
        <f t="shared" si="3"/>
        <v>1.1035249213791058</v>
      </c>
      <c r="P8" s="2"/>
      <c r="Q8" s="2"/>
      <c r="R8" s="2">
        <v>128.79937699999999</v>
      </c>
      <c r="S8" s="2">
        <f t="shared" si="4"/>
        <v>1.2442524244105266</v>
      </c>
      <c r="T8" s="2"/>
      <c r="U8" s="2"/>
      <c r="V8" s="10">
        <v>2673.610107</v>
      </c>
      <c r="W8" s="10">
        <f t="shared" si="5"/>
        <v>0.19419965511111914</v>
      </c>
      <c r="X8" s="11">
        <v>24719.220702999999</v>
      </c>
      <c r="Y8" s="2">
        <f t="shared" si="6"/>
        <v>0.25080815237195431</v>
      </c>
    </row>
    <row r="9" spans="1:25">
      <c r="A9" s="7">
        <v>42705</v>
      </c>
      <c r="B9" s="2">
        <v>27.279471999999998</v>
      </c>
      <c r="C9" s="2">
        <f t="shared" si="0"/>
        <v>1.0742066300859676</v>
      </c>
      <c r="D9" s="2"/>
      <c r="E9" s="2"/>
      <c r="F9" s="2">
        <v>52.302002000000002</v>
      </c>
      <c r="G9" s="2">
        <f t="shared" si="1"/>
        <v>1.1516469142559909</v>
      </c>
      <c r="H9" s="2"/>
      <c r="I9" s="2"/>
      <c r="J9" s="2">
        <v>37.790000999999997</v>
      </c>
      <c r="K9" s="2">
        <f t="shared" si="2"/>
        <v>0.93655521370781725</v>
      </c>
      <c r="L9" s="2"/>
      <c r="M9" s="2"/>
      <c r="N9" s="2">
        <v>50.714889999999997</v>
      </c>
      <c r="O9" s="2">
        <f t="shared" si="3"/>
        <v>0.84899095745244502</v>
      </c>
      <c r="P9" s="2"/>
      <c r="Q9" s="2"/>
      <c r="R9" s="2">
        <v>103.515472</v>
      </c>
      <c r="S9" s="2">
        <f t="shared" si="4"/>
        <v>1.1532920016637009</v>
      </c>
      <c r="T9" s="2"/>
      <c r="U9" s="2"/>
      <c r="V9" s="10">
        <v>2238.830078</v>
      </c>
      <c r="W9" s="10">
        <f t="shared" si="5"/>
        <v>9.5350226829389984E-2</v>
      </c>
      <c r="X9" s="11">
        <v>19762.599609000001</v>
      </c>
      <c r="Y9" s="2">
        <f t="shared" si="6"/>
        <v>0.13415015103604166</v>
      </c>
    </row>
    <row r="10" spans="1:25">
      <c r="A10" s="7">
        <v>42339</v>
      </c>
      <c r="B10" s="2">
        <v>25.394995000000002</v>
      </c>
      <c r="C10" s="2"/>
      <c r="D10" s="2"/>
      <c r="E10" s="2"/>
      <c r="F10" s="2">
        <v>45.414963</v>
      </c>
      <c r="G10" s="2"/>
      <c r="H10" s="2"/>
      <c r="I10" s="2"/>
      <c r="J10" s="2">
        <v>40.349997999999999</v>
      </c>
      <c r="K10" s="2"/>
      <c r="L10" s="2"/>
      <c r="M10" s="2"/>
      <c r="N10" s="2">
        <v>59.735489000000001</v>
      </c>
      <c r="O10" s="2"/>
      <c r="P10" s="2"/>
      <c r="Q10" s="2"/>
      <c r="R10" s="2">
        <v>89.756516000000005</v>
      </c>
      <c r="S10" s="2"/>
      <c r="T10" s="2"/>
      <c r="U10" s="2"/>
      <c r="V10" s="10">
        <v>2043.9399410000001</v>
      </c>
      <c r="W10" s="10"/>
      <c r="X10" s="11">
        <v>17425.029297000001</v>
      </c>
      <c r="Y10" s="2"/>
    </row>
    <row r="13" spans="1:25">
      <c r="B13" s="1" t="s">
        <v>25</v>
      </c>
    </row>
    <row r="14" spans="1:25">
      <c r="B14" s="1" t="s">
        <v>27</v>
      </c>
    </row>
    <row r="15" spans="1:25">
      <c r="B15" s="1" t="s">
        <v>26</v>
      </c>
    </row>
  </sheetData>
  <mergeCells count="2">
    <mergeCell ref="A3:A4"/>
    <mergeCell ref="A2:R2"/>
  </mergeCells>
  <pageMargins left="0.7" right="0.7" top="0.75" bottom="0.75" header="0.3" footer="0.3"/>
  <pageSetup paperSize="9" scale="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pane xSplit="1" topLeftCell="Q1" activePane="topRight" state="frozen"/>
      <selection pane="topRight" activeCell="T3" sqref="T3:U3"/>
    </sheetView>
  </sheetViews>
  <sheetFormatPr defaultColWidth="13.7109375" defaultRowHeight="15.75"/>
  <cols>
    <col min="1" max="1" width="13.5703125" style="1" customWidth="1"/>
    <col min="2" max="9" width="10" style="1" customWidth="1"/>
    <col min="10" max="13" width="15.85546875" style="1" customWidth="1"/>
    <col min="14" max="17" width="19.7109375" style="1" customWidth="1"/>
    <col min="18" max="23" width="18.5703125" style="1" customWidth="1"/>
    <col min="24" max="24" width="13.7109375" style="1" customWidth="1"/>
    <col min="25" max="16384" width="13.7109375" style="1"/>
  </cols>
  <sheetData>
    <row r="1" spans="1:25">
      <c r="A1" s="50" t="s">
        <v>15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2"/>
      <c r="T1" s="2"/>
      <c r="U1" s="2"/>
      <c r="V1" s="2"/>
      <c r="W1" s="2"/>
      <c r="X1" s="2"/>
      <c r="Y1" s="2"/>
    </row>
    <row r="2" spans="1:25" s="12" customFormat="1">
      <c r="A2" s="48" t="s">
        <v>0</v>
      </c>
      <c r="B2" s="4" t="s">
        <v>1</v>
      </c>
      <c r="C2" s="4"/>
      <c r="D2" s="4"/>
      <c r="E2" s="4"/>
      <c r="F2" s="4" t="s">
        <v>2</v>
      </c>
      <c r="G2" s="4"/>
      <c r="H2" s="4"/>
      <c r="I2" s="4"/>
      <c r="J2" s="4" t="s">
        <v>3</v>
      </c>
      <c r="K2" s="4"/>
      <c r="L2" s="4"/>
      <c r="M2" s="4"/>
      <c r="N2" s="4" t="s">
        <v>4</v>
      </c>
      <c r="O2" s="4"/>
      <c r="P2" s="4"/>
      <c r="Q2" s="4"/>
      <c r="R2" s="4" t="s">
        <v>5</v>
      </c>
      <c r="S2" s="4"/>
      <c r="T2" s="4"/>
      <c r="U2" s="4"/>
      <c r="V2" s="6" t="s">
        <v>11</v>
      </c>
      <c r="W2" s="6"/>
      <c r="X2" s="13" t="s">
        <v>17</v>
      </c>
      <c r="Y2" s="14"/>
    </row>
    <row r="3" spans="1:25" s="12" customFormat="1" ht="47.25">
      <c r="A3" s="48"/>
      <c r="B3" s="4" t="s">
        <v>6</v>
      </c>
      <c r="C3" s="4" t="s">
        <v>8</v>
      </c>
      <c r="D3" s="6" t="s">
        <v>18</v>
      </c>
      <c r="E3" s="6" t="s">
        <v>22</v>
      </c>
      <c r="F3" s="4" t="s">
        <v>6</v>
      </c>
      <c r="G3" s="4" t="s">
        <v>8</v>
      </c>
      <c r="H3" s="6" t="s">
        <v>18</v>
      </c>
      <c r="I3" s="6" t="s">
        <v>22</v>
      </c>
      <c r="J3" s="4" t="s">
        <v>6</v>
      </c>
      <c r="K3" s="4" t="s">
        <v>8</v>
      </c>
      <c r="L3" s="6" t="s">
        <v>18</v>
      </c>
      <c r="M3" s="6" t="s">
        <v>22</v>
      </c>
      <c r="N3" s="4" t="s">
        <v>6</v>
      </c>
      <c r="O3" s="4" t="s">
        <v>8</v>
      </c>
      <c r="P3" s="6" t="s">
        <v>18</v>
      </c>
      <c r="Q3" s="6" t="s">
        <v>22</v>
      </c>
      <c r="R3" s="4" t="s">
        <v>6</v>
      </c>
      <c r="S3" s="15" t="s">
        <v>8</v>
      </c>
      <c r="T3" s="6" t="s">
        <v>18</v>
      </c>
      <c r="U3" s="6" t="s">
        <v>22</v>
      </c>
      <c r="V3" s="4" t="s">
        <v>6</v>
      </c>
      <c r="W3" s="4" t="s">
        <v>8</v>
      </c>
      <c r="X3" s="4" t="s">
        <v>6</v>
      </c>
      <c r="Y3" s="4" t="s">
        <v>8</v>
      </c>
    </row>
    <row r="4" spans="1:25">
      <c r="A4" s="7">
        <v>44162</v>
      </c>
      <c r="B4" s="2">
        <v>37.229999999999997</v>
      </c>
      <c r="C4" s="2">
        <f>B4/B5-1</f>
        <v>1.0284193784936724E-2</v>
      </c>
      <c r="D4" s="2">
        <v>0.66420708851149279</v>
      </c>
      <c r="E4" s="2">
        <v>0.62695068531395393</v>
      </c>
      <c r="F4" s="2">
        <v>79.860000999999997</v>
      </c>
      <c r="G4" s="2">
        <f>F4/F5-1</f>
        <v>0</v>
      </c>
      <c r="H4" s="2">
        <v>0.45081486891165351</v>
      </c>
      <c r="I4" s="2">
        <v>0.43024435632107644</v>
      </c>
      <c r="J4" s="2">
        <v>37.07</v>
      </c>
      <c r="K4" s="2">
        <f>J4/J5-1</f>
        <v>0</v>
      </c>
      <c r="L4" s="2">
        <v>0.681858068160062</v>
      </c>
      <c r="M4" s="2">
        <v>0.59330702064290319</v>
      </c>
      <c r="N4" s="2">
        <v>63.049999</v>
      </c>
      <c r="O4" s="2">
        <f>N4/N5-1</f>
        <v>0</v>
      </c>
      <c r="P4" s="2">
        <v>0.65293227290106026</v>
      </c>
      <c r="Q4" s="2">
        <v>0.67124640776437194</v>
      </c>
      <c r="R4" s="2">
        <v>144</v>
      </c>
      <c r="S4" s="2">
        <f>R4/R5-1</f>
        <v>6.9487364566007681E-3</v>
      </c>
      <c r="T4" s="2">
        <v>0.66306400672617549</v>
      </c>
      <c r="U4" s="2">
        <v>0.65720782775111519</v>
      </c>
      <c r="V4" s="14">
        <v>3638.3500979999999</v>
      </c>
      <c r="W4" s="14">
        <f>V4/V5-1</f>
        <v>0</v>
      </c>
      <c r="X4" s="14">
        <v>30606.480468999998</v>
      </c>
      <c r="Y4" s="2">
        <f>(X4/X5)-1</f>
        <v>3.265466376294035E-2</v>
      </c>
    </row>
    <row r="5" spans="1:25">
      <c r="A5" s="7">
        <v>44136</v>
      </c>
      <c r="B5" s="2">
        <v>36.851016999999999</v>
      </c>
      <c r="C5" s="2">
        <f t="shared" ref="C5:C63" si="0">B5/B6-1</f>
        <v>0.10598697294347326</v>
      </c>
      <c r="D5" s="2"/>
      <c r="E5" s="2"/>
      <c r="F5" s="2">
        <v>79.860000999999997</v>
      </c>
      <c r="G5" s="2">
        <f t="shared" ref="G5:G63" si="1">F5/F6-1</f>
        <v>6.1826912137041834E-2</v>
      </c>
      <c r="H5" s="2"/>
      <c r="I5" s="2"/>
      <c r="J5" s="2">
        <v>37.07</v>
      </c>
      <c r="K5" s="2">
        <f>J5/J6-1</f>
        <v>0.10921610468079623</v>
      </c>
      <c r="L5" s="2"/>
      <c r="M5" s="2"/>
      <c r="N5" s="2">
        <v>63.049999</v>
      </c>
      <c r="O5" s="2">
        <f t="shared" ref="O5:O63" si="2">N5/N6-1</f>
        <v>8.6811617518217643E-2</v>
      </c>
      <c r="P5" s="2"/>
      <c r="Q5" s="2"/>
      <c r="R5" s="2">
        <v>143.00628699999999</v>
      </c>
      <c r="S5" s="2">
        <f t="shared" ref="S5:S63" si="3">R5/R6-1</f>
        <v>5.0251618208693838E-2</v>
      </c>
      <c r="T5" s="2"/>
      <c r="U5" s="2"/>
      <c r="V5" s="14">
        <v>3638.3500979999999</v>
      </c>
      <c r="W5" s="14">
        <f t="shared" ref="W5:W63" si="4">V5/V6-1</f>
        <v>0.11265891368509018</v>
      </c>
      <c r="X5" s="14">
        <v>29638.640625</v>
      </c>
      <c r="Y5" s="2">
        <f t="shared" ref="Y5:Y63" si="5">(X5/X6)-1</f>
        <v>0.11837176103644143</v>
      </c>
    </row>
    <row r="6" spans="1:25">
      <c r="A6" s="7">
        <v>44105</v>
      </c>
      <c r="B6" s="2">
        <v>33.319575999999998</v>
      </c>
      <c r="C6" s="2">
        <f t="shared" si="0"/>
        <v>-3.3242434140833832E-2</v>
      </c>
      <c r="D6" s="2"/>
      <c r="E6" s="2"/>
      <c r="F6" s="2">
        <v>75.209998999999996</v>
      </c>
      <c r="G6" s="2">
        <f t="shared" si="1"/>
        <v>-8.6714686944345254E-2</v>
      </c>
      <c r="H6" s="2"/>
      <c r="I6" s="2"/>
      <c r="J6" s="2">
        <v>33.419998</v>
      </c>
      <c r="K6" s="2">
        <f t="shared" ref="K6:K63" si="6">J6/J7-1</f>
        <v>-0.11211480106574934</v>
      </c>
      <c r="L6" s="2"/>
      <c r="M6" s="2"/>
      <c r="N6" s="2">
        <v>58.013733000000002</v>
      </c>
      <c r="O6" s="2">
        <f t="shared" si="2"/>
        <v>-3.0519167780748702E-2</v>
      </c>
      <c r="P6" s="2"/>
      <c r="Q6" s="2"/>
      <c r="R6" s="2">
        <v>136.16383400000001</v>
      </c>
      <c r="S6" s="2">
        <f t="shared" si="3"/>
        <v>-7.9056978464668859E-2</v>
      </c>
      <c r="T6" s="2"/>
      <c r="U6" s="2"/>
      <c r="V6" s="14">
        <v>3269.959961</v>
      </c>
      <c r="W6" s="14">
        <f t="shared" si="4"/>
        <v>-2.766578620279514E-2</v>
      </c>
      <c r="X6" s="14">
        <v>26501.599609000001</v>
      </c>
      <c r="Y6" s="2">
        <f t="shared" si="5"/>
        <v>-4.6077081171641665E-2</v>
      </c>
    </row>
    <row r="7" spans="1:25">
      <c r="A7" s="7">
        <v>44075</v>
      </c>
      <c r="B7" s="2">
        <v>34.465285999999999</v>
      </c>
      <c r="C7" s="2">
        <f t="shared" si="0"/>
        <v>-2.8843598877102972E-2</v>
      </c>
      <c r="D7" s="2"/>
      <c r="E7" s="2"/>
      <c r="F7" s="2">
        <v>82.351044000000002</v>
      </c>
      <c r="G7" s="2">
        <f t="shared" si="1"/>
        <v>-2.7207750600066971E-2</v>
      </c>
      <c r="H7" s="2"/>
      <c r="I7" s="2"/>
      <c r="J7" s="2">
        <v>37.639999000000003</v>
      </c>
      <c r="K7" s="2">
        <f t="shared" si="6"/>
        <v>-4.9494926742167933E-2</v>
      </c>
      <c r="L7" s="2"/>
      <c r="M7" s="2"/>
      <c r="N7" s="2">
        <v>59.84</v>
      </c>
      <c r="O7" s="2">
        <f t="shared" si="2"/>
        <v>-3.0707396998406522E-2</v>
      </c>
      <c r="P7" s="2"/>
      <c r="Q7" s="2"/>
      <c r="R7" s="2">
        <v>147.85261499999999</v>
      </c>
      <c r="S7" s="2">
        <f t="shared" si="3"/>
        <v>-2.3069554995074015E-2</v>
      </c>
      <c r="T7" s="2"/>
      <c r="U7" s="2"/>
      <c r="V7" s="14">
        <v>3363</v>
      </c>
      <c r="W7" s="14">
        <f t="shared" si="4"/>
        <v>-3.9227970289931413E-2</v>
      </c>
      <c r="X7" s="14">
        <v>27781.699218999998</v>
      </c>
      <c r="Y7" s="2">
        <f t="shared" si="5"/>
        <v>-2.2805149628269406E-2</v>
      </c>
    </row>
    <row r="8" spans="1:25">
      <c r="A8" s="7">
        <v>44044</v>
      </c>
      <c r="B8" s="2">
        <v>35.488914000000001</v>
      </c>
      <c r="C8" s="2">
        <f t="shared" si="0"/>
        <v>-8.3331069949946768E-3</v>
      </c>
      <c r="D8" s="2"/>
      <c r="E8" s="2"/>
      <c r="F8" s="2">
        <v>84.654297</v>
      </c>
      <c r="G8" s="2">
        <f t="shared" si="1"/>
        <v>6.268697602556772E-2</v>
      </c>
      <c r="H8" s="2"/>
      <c r="I8" s="2"/>
      <c r="J8" s="2">
        <v>39.599997999999999</v>
      </c>
      <c r="K8" s="2">
        <f t="shared" si="6"/>
        <v>-1.7857192460317473E-2</v>
      </c>
      <c r="L8" s="2"/>
      <c r="M8" s="2"/>
      <c r="N8" s="2">
        <v>61.735743999999997</v>
      </c>
      <c r="O8" s="2">
        <f t="shared" si="2"/>
        <v>6.8437924504689773E-2</v>
      </c>
      <c r="P8" s="2"/>
      <c r="Q8" s="2"/>
      <c r="R8" s="2">
        <v>151.344055</v>
      </c>
      <c r="S8" s="2">
        <f t="shared" si="3"/>
        <v>5.2483557853781893E-2</v>
      </c>
      <c r="T8" s="2"/>
      <c r="U8" s="2"/>
      <c r="V8" s="14">
        <v>3500.3100589999999</v>
      </c>
      <c r="W8" s="14">
        <f t="shared" si="4"/>
        <v>7.0064667087246457E-2</v>
      </c>
      <c r="X8" s="14">
        <v>28430.050781000002</v>
      </c>
      <c r="Y8" s="2">
        <f t="shared" si="5"/>
        <v>7.5741872517541609E-2</v>
      </c>
    </row>
    <row r="9" spans="1:25">
      <c r="A9" s="7">
        <v>44013</v>
      </c>
      <c r="B9" s="2">
        <v>35.787132</v>
      </c>
      <c r="C9" s="2">
        <f t="shared" si="0"/>
        <v>0.17675845033054971</v>
      </c>
      <c r="D9" s="2"/>
      <c r="E9" s="2"/>
      <c r="F9" s="2">
        <v>79.660613999999995</v>
      </c>
      <c r="G9" s="2">
        <f t="shared" si="1"/>
        <v>4.587892546707506E-2</v>
      </c>
      <c r="H9" s="2"/>
      <c r="I9" s="2"/>
      <c r="J9" s="2">
        <v>40.32</v>
      </c>
      <c r="K9" s="2">
        <f t="shared" si="6"/>
        <v>-1.1522456201950027E-2</v>
      </c>
      <c r="L9" s="2"/>
      <c r="M9" s="2"/>
      <c r="N9" s="2">
        <v>57.781311000000002</v>
      </c>
      <c r="O9" s="2">
        <f t="shared" si="2"/>
        <v>-2.380988720565469E-3</v>
      </c>
      <c r="P9" s="2"/>
      <c r="Q9" s="2"/>
      <c r="R9" s="2">
        <v>143.79707300000001</v>
      </c>
      <c r="S9" s="2">
        <f t="shared" si="3"/>
        <v>3.6478687315549152E-2</v>
      </c>
      <c r="T9" s="2"/>
      <c r="U9" s="2"/>
      <c r="V9" s="14">
        <v>3271.1201169999999</v>
      </c>
      <c r="W9" s="14">
        <f t="shared" si="4"/>
        <v>5.5101321441235696E-2</v>
      </c>
      <c r="X9" s="14">
        <v>26428.320313</v>
      </c>
      <c r="Y9" s="2">
        <f t="shared" si="5"/>
        <v>2.3842338922252404E-2</v>
      </c>
    </row>
    <row r="10" spans="1:25">
      <c r="A10" s="7">
        <v>43983</v>
      </c>
      <c r="B10" s="2">
        <v>30.411621</v>
      </c>
      <c r="C10" s="2">
        <f t="shared" si="0"/>
        <v>-0.13522173285502836</v>
      </c>
      <c r="D10" s="2"/>
      <c r="E10" s="2"/>
      <c r="F10" s="2">
        <v>76.166190999999998</v>
      </c>
      <c r="G10" s="2">
        <f t="shared" si="1"/>
        <v>-4.1997040871793345E-2</v>
      </c>
      <c r="H10" s="2"/>
      <c r="I10" s="2"/>
      <c r="J10" s="2">
        <v>40.790000999999997</v>
      </c>
      <c r="K10" s="2">
        <f t="shared" si="6"/>
        <v>-2.695603659141399E-2</v>
      </c>
      <c r="L10" s="2"/>
      <c r="M10" s="2"/>
      <c r="N10" s="2">
        <v>57.919215999999999</v>
      </c>
      <c r="O10" s="2">
        <f t="shared" si="2"/>
        <v>-1.5405240685338994E-2</v>
      </c>
      <c r="P10" s="2"/>
      <c r="Q10" s="2"/>
      <c r="R10" s="2">
        <v>138.73616000000001</v>
      </c>
      <c r="S10" s="2">
        <f t="shared" si="3"/>
        <v>-4.8034598484442026E-2</v>
      </c>
      <c r="T10" s="2"/>
      <c r="U10" s="2"/>
      <c r="V10" s="14">
        <v>3100.290039</v>
      </c>
      <c r="W10" s="14">
        <f t="shared" si="4"/>
        <v>1.8388396357494674E-2</v>
      </c>
      <c r="X10" s="14">
        <v>25812.880859000001</v>
      </c>
      <c r="Y10" s="2">
        <f t="shared" si="5"/>
        <v>1.6931396293918377E-2</v>
      </c>
    </row>
    <row r="11" spans="1:25">
      <c r="A11" s="7">
        <v>43952</v>
      </c>
      <c r="B11" s="2">
        <v>35.166958000000001</v>
      </c>
      <c r="C11" s="2">
        <f t="shared" si="0"/>
        <v>-4.4316109350212018E-3</v>
      </c>
      <c r="D11" s="2"/>
      <c r="E11" s="2"/>
      <c r="F11" s="2">
        <v>79.505172999999999</v>
      </c>
      <c r="G11" s="2">
        <f t="shared" si="1"/>
        <v>1.7393585475687257E-2</v>
      </c>
      <c r="H11" s="2"/>
      <c r="I11" s="2"/>
      <c r="J11" s="2">
        <v>41.919998</v>
      </c>
      <c r="K11" s="2">
        <f t="shared" si="6"/>
        <v>-3.5655336344188049E-3</v>
      </c>
      <c r="L11" s="2"/>
      <c r="M11" s="2"/>
      <c r="N11" s="2">
        <v>58.825436000000003</v>
      </c>
      <c r="O11" s="2">
        <f t="shared" si="2"/>
        <v>-9.7963700254040109E-3</v>
      </c>
      <c r="P11" s="2"/>
      <c r="Q11" s="2"/>
      <c r="R11" s="2">
        <v>145.736557</v>
      </c>
      <c r="S11" s="2">
        <f t="shared" si="3"/>
        <v>-8.5976289644684734E-3</v>
      </c>
      <c r="T11" s="2"/>
      <c r="U11" s="2"/>
      <c r="V11" s="14">
        <v>3044.3100589999999</v>
      </c>
      <c r="W11" s="14">
        <f t="shared" si="4"/>
        <v>4.5281819676065593E-2</v>
      </c>
      <c r="X11" s="14">
        <v>25383.109375</v>
      </c>
      <c r="Y11" s="2">
        <f t="shared" si="5"/>
        <v>4.2610719339771563E-2</v>
      </c>
    </row>
    <row r="12" spans="1:25">
      <c r="A12" s="7">
        <v>43922</v>
      </c>
      <c r="B12" s="2">
        <v>35.323498000000001</v>
      </c>
      <c r="C12" s="2">
        <f t="shared" si="0"/>
        <v>0.17524509518509324</v>
      </c>
      <c r="D12" s="2"/>
      <c r="E12" s="2"/>
      <c r="F12" s="2">
        <v>78.145934999999994</v>
      </c>
      <c r="G12" s="2">
        <f t="shared" si="1"/>
        <v>3.9711944230755192E-2</v>
      </c>
      <c r="H12" s="2"/>
      <c r="I12" s="2"/>
      <c r="J12" s="2">
        <v>42.07</v>
      </c>
      <c r="K12" s="2">
        <f t="shared" si="6"/>
        <v>0.11031937477749731</v>
      </c>
      <c r="L12" s="2"/>
      <c r="M12" s="2"/>
      <c r="N12" s="2">
        <v>59.407412999999998</v>
      </c>
      <c r="O12" s="2">
        <f t="shared" si="2"/>
        <v>9.0957937488822083E-2</v>
      </c>
      <c r="P12" s="2"/>
      <c r="Q12" s="2"/>
      <c r="R12" s="2">
        <v>147.00041200000001</v>
      </c>
      <c r="S12" s="2">
        <f t="shared" si="3"/>
        <v>0.14420794493582423</v>
      </c>
      <c r="T12" s="2"/>
      <c r="U12" s="2"/>
      <c r="V12" s="14">
        <v>2912.429932</v>
      </c>
      <c r="W12" s="14">
        <f t="shared" si="4"/>
        <v>0.12684403825663826</v>
      </c>
      <c r="X12" s="14">
        <v>24345.720702999999</v>
      </c>
      <c r="Y12" s="2">
        <f t="shared" si="5"/>
        <v>0.11080635126604932</v>
      </c>
    </row>
    <row r="13" spans="1:25">
      <c r="A13" s="7">
        <v>43891</v>
      </c>
      <c r="B13" s="2">
        <v>30.056281999999999</v>
      </c>
      <c r="C13" s="2">
        <f t="shared" si="0"/>
        <v>-2.3339421265798244E-2</v>
      </c>
      <c r="D13" s="2"/>
      <c r="E13" s="2"/>
      <c r="F13" s="2">
        <v>75.161140000000003</v>
      </c>
      <c r="G13" s="2">
        <f t="shared" si="1"/>
        <v>4.9634359173378328E-3</v>
      </c>
      <c r="H13" s="2"/>
      <c r="I13" s="2"/>
      <c r="J13" s="2">
        <v>37.889999000000003</v>
      </c>
      <c r="K13" s="2">
        <f t="shared" si="6"/>
        <v>-6.5136937210385715E-2</v>
      </c>
      <c r="L13" s="2"/>
      <c r="M13" s="2"/>
      <c r="N13" s="2">
        <v>54.454357000000002</v>
      </c>
      <c r="O13" s="2">
        <f t="shared" si="2"/>
        <v>-5.6213950842508242E-2</v>
      </c>
      <c r="P13" s="2"/>
      <c r="Q13" s="2"/>
      <c r="R13" s="2">
        <v>128.473511</v>
      </c>
      <c r="S13" s="2">
        <f t="shared" si="3"/>
        <v>-1.8692949242208656E-2</v>
      </c>
      <c r="T13" s="2"/>
      <c r="U13" s="2"/>
      <c r="V13" s="14">
        <v>2584.5900879999999</v>
      </c>
      <c r="W13" s="14">
        <f t="shared" si="4"/>
        <v>-0.12511928245982329</v>
      </c>
      <c r="X13" s="14">
        <v>21917.160156000002</v>
      </c>
      <c r="Y13" s="2">
        <f t="shared" si="5"/>
        <v>-0.13743751534467796</v>
      </c>
    </row>
    <row r="14" spans="1:25">
      <c r="A14" s="7">
        <v>43862</v>
      </c>
      <c r="B14" s="2">
        <v>30.774542</v>
      </c>
      <c r="C14" s="2">
        <f t="shared" si="0"/>
        <v>-9.3410749400920423E-2</v>
      </c>
      <c r="D14" s="2"/>
      <c r="E14" s="2"/>
      <c r="F14" s="2">
        <v>74.789924999999997</v>
      </c>
      <c r="G14" s="2">
        <f t="shared" si="1"/>
        <v>-0.10393270778292552</v>
      </c>
      <c r="H14" s="2"/>
      <c r="I14" s="2"/>
      <c r="J14" s="2">
        <v>40.529998999999997</v>
      </c>
      <c r="K14" s="2">
        <f t="shared" si="6"/>
        <v>-0.13397436183705913</v>
      </c>
      <c r="L14" s="2"/>
      <c r="M14" s="2"/>
      <c r="N14" s="2">
        <v>57.697777000000002</v>
      </c>
      <c r="O14" s="2">
        <f t="shared" si="2"/>
        <v>-5.5171404160271664E-2</v>
      </c>
      <c r="P14" s="2"/>
      <c r="Q14" s="2"/>
      <c r="R14" s="2">
        <v>130.920807</v>
      </c>
      <c r="S14" s="2">
        <f t="shared" si="3"/>
        <v>-9.6661458104307485E-2</v>
      </c>
      <c r="T14" s="2"/>
      <c r="U14" s="2"/>
      <c r="V14" s="14">
        <v>2954.219971</v>
      </c>
      <c r="W14" s="14">
        <f t="shared" si="4"/>
        <v>-8.411048367946572E-2</v>
      </c>
      <c r="X14" s="14">
        <v>25409.359375</v>
      </c>
      <c r="Y14" s="2">
        <f t="shared" si="5"/>
        <v>-0.1007455751152635</v>
      </c>
    </row>
    <row r="15" spans="1:25">
      <c r="A15" s="7">
        <v>43831</v>
      </c>
      <c r="B15" s="2">
        <v>33.945408</v>
      </c>
      <c r="C15" s="2">
        <f t="shared" si="0"/>
        <v>-4.951490422238225E-2</v>
      </c>
      <c r="D15" s="2"/>
      <c r="E15" s="2"/>
      <c r="F15" s="2">
        <v>83.46463</v>
      </c>
      <c r="G15" s="2">
        <f t="shared" si="1"/>
        <v>-5.4141009190517342E-2</v>
      </c>
      <c r="H15" s="2"/>
      <c r="I15" s="2"/>
      <c r="J15" s="2">
        <v>46.799999</v>
      </c>
      <c r="K15" s="2">
        <f t="shared" si="6"/>
        <v>-4.0434771635038391E-3</v>
      </c>
      <c r="L15" s="2"/>
      <c r="M15" s="2"/>
      <c r="N15" s="2">
        <v>61.066924999999998</v>
      </c>
      <c r="O15" s="2">
        <f t="shared" si="2"/>
        <v>-1.9317668637396257E-2</v>
      </c>
      <c r="P15" s="2"/>
      <c r="Q15" s="2"/>
      <c r="R15" s="2">
        <v>144.929947</v>
      </c>
      <c r="S15" s="2">
        <f t="shared" si="3"/>
        <v>2.0566201575707543E-2</v>
      </c>
      <c r="T15" s="2"/>
      <c r="U15" s="2"/>
      <c r="V15" s="14">
        <v>3225.5200199999999</v>
      </c>
      <c r="W15" s="14">
        <f t="shared" si="4"/>
        <v>-1.6280925822201864E-3</v>
      </c>
      <c r="X15" s="14">
        <v>28256.029297000001</v>
      </c>
      <c r="Y15" s="2">
        <f t="shared" si="5"/>
        <v>-9.8957813185650556E-3</v>
      </c>
    </row>
    <row r="16" spans="1:25">
      <c r="A16" s="7">
        <v>43800</v>
      </c>
      <c r="B16" s="2">
        <v>35.713771999999999</v>
      </c>
      <c r="C16" s="2">
        <f t="shared" si="0"/>
        <v>2.6964119518291696E-2</v>
      </c>
      <c r="D16" s="2"/>
      <c r="E16" s="2"/>
      <c r="F16" s="2">
        <v>88.242148999999998</v>
      </c>
      <c r="G16" s="2">
        <f t="shared" si="1"/>
        <v>4.32437284774152E-2</v>
      </c>
      <c r="H16" s="2"/>
      <c r="I16" s="2"/>
      <c r="J16" s="2">
        <v>46.990001999999997</v>
      </c>
      <c r="K16" s="2">
        <f t="shared" si="6"/>
        <v>3.3201451187335085E-2</v>
      </c>
      <c r="L16" s="2"/>
      <c r="M16" s="2"/>
      <c r="N16" s="2">
        <v>62.269832999999998</v>
      </c>
      <c r="O16" s="2">
        <f t="shared" si="2"/>
        <v>0.12732705313745529</v>
      </c>
      <c r="P16" s="2"/>
      <c r="Q16" s="2"/>
      <c r="R16" s="2">
        <v>142.009354</v>
      </c>
      <c r="S16" s="2">
        <f t="shared" si="3"/>
        <v>6.8300353412606762E-2</v>
      </c>
      <c r="T16" s="2"/>
      <c r="U16" s="2"/>
      <c r="V16" s="14">
        <v>3230.780029</v>
      </c>
      <c r="W16" s="14">
        <f t="shared" si="4"/>
        <v>2.8589818964716907E-2</v>
      </c>
      <c r="X16" s="14">
        <v>28538.439452999999</v>
      </c>
      <c r="Y16" s="2">
        <f t="shared" si="5"/>
        <v>1.7362025448685925E-2</v>
      </c>
    </row>
    <row r="17" spans="1:25">
      <c r="A17" s="7">
        <v>43770</v>
      </c>
      <c r="B17" s="2">
        <v>34.776066</v>
      </c>
      <c r="C17" s="2">
        <f t="shared" si="0"/>
        <v>3.9092224833670031E-3</v>
      </c>
      <c r="D17" s="2"/>
      <c r="E17" s="2"/>
      <c r="F17" s="2">
        <v>84.584404000000006</v>
      </c>
      <c r="G17" s="2">
        <f t="shared" si="1"/>
        <v>6.0004481214397387E-3</v>
      </c>
      <c r="H17" s="2"/>
      <c r="I17" s="2"/>
      <c r="J17" s="2">
        <v>45.48</v>
      </c>
      <c r="K17" s="2">
        <f t="shared" si="6"/>
        <v>-6.9868778818096278E-3</v>
      </c>
      <c r="L17" s="2"/>
      <c r="M17" s="2"/>
      <c r="N17" s="2">
        <v>55.236705999999998</v>
      </c>
      <c r="O17" s="2">
        <f t="shared" si="2"/>
        <v>8.4353818854387974E-4</v>
      </c>
      <c r="P17" s="2"/>
      <c r="Q17" s="2"/>
      <c r="R17" s="2">
        <v>132.93017599999999</v>
      </c>
      <c r="S17" s="2">
        <f t="shared" si="3"/>
        <v>4.1275534129070479E-2</v>
      </c>
      <c r="T17" s="2"/>
      <c r="U17" s="2"/>
      <c r="V17" s="14">
        <v>3140.9799800000001</v>
      </c>
      <c r="W17" s="14">
        <f t="shared" si="4"/>
        <v>3.4047037421886195E-2</v>
      </c>
      <c r="X17" s="14">
        <v>28051.410156000002</v>
      </c>
      <c r="Y17" s="2">
        <f t="shared" si="5"/>
        <v>3.7165241498334778E-2</v>
      </c>
    </row>
    <row r="18" spans="1:25">
      <c r="A18" s="7">
        <v>43739</v>
      </c>
      <c r="B18" s="2">
        <v>34.640647999999999</v>
      </c>
      <c r="C18" s="2">
        <f t="shared" si="0"/>
        <v>6.7909742968120135E-2</v>
      </c>
      <c r="D18" s="2"/>
      <c r="E18" s="2"/>
      <c r="F18" s="2">
        <v>84.079886999999999</v>
      </c>
      <c r="G18" s="2">
        <f t="shared" si="1"/>
        <v>3.6302254129287226E-2</v>
      </c>
      <c r="H18" s="2"/>
      <c r="I18" s="2"/>
      <c r="J18" s="2">
        <v>45.799999</v>
      </c>
      <c r="K18" s="2">
        <f t="shared" si="6"/>
        <v>7.3102132146204202E-2</v>
      </c>
      <c r="L18" s="2"/>
      <c r="M18" s="2"/>
      <c r="N18" s="2">
        <v>55.190151</v>
      </c>
      <c r="O18" s="2">
        <f t="shared" si="2"/>
        <v>0.13133493816140973</v>
      </c>
      <c r="P18" s="2"/>
      <c r="Q18" s="2"/>
      <c r="R18" s="2">
        <v>127.660904</v>
      </c>
      <c r="S18" s="2">
        <f t="shared" si="3"/>
        <v>2.0559499596503716E-2</v>
      </c>
      <c r="T18" s="2"/>
      <c r="U18" s="2"/>
      <c r="V18" s="14">
        <v>3037.5600589999999</v>
      </c>
      <c r="W18" s="14">
        <f t="shared" si="4"/>
        <v>2.0431770730503063E-2</v>
      </c>
      <c r="X18" s="14">
        <v>27046.230468999998</v>
      </c>
      <c r="Y18" s="2">
        <f t="shared" si="5"/>
        <v>4.8074156810078428E-3</v>
      </c>
    </row>
    <row r="19" spans="1:25">
      <c r="A19" s="7">
        <v>43709</v>
      </c>
      <c r="B19" s="2">
        <v>32.437804999999997</v>
      </c>
      <c r="C19" s="2">
        <f t="shared" si="0"/>
        <v>2.014488484272503E-2</v>
      </c>
      <c r="D19" s="2"/>
      <c r="E19" s="2"/>
      <c r="F19" s="2">
        <v>81.134521000000007</v>
      </c>
      <c r="G19" s="2">
        <f t="shared" si="1"/>
        <v>-2.64831035837092E-2</v>
      </c>
      <c r="H19" s="2"/>
      <c r="I19" s="2"/>
      <c r="J19" s="2">
        <v>42.68</v>
      </c>
      <c r="K19" s="2">
        <f t="shared" si="6"/>
        <v>2.645497708249267E-2</v>
      </c>
      <c r="L19" s="2"/>
      <c r="M19" s="2"/>
      <c r="N19" s="2">
        <v>48.783211000000001</v>
      </c>
      <c r="O19" s="2">
        <f t="shared" si="2"/>
        <v>5.49200466270785E-2</v>
      </c>
      <c r="P19" s="2"/>
      <c r="Q19" s="2"/>
      <c r="R19" s="2">
        <v>125.089134</v>
      </c>
      <c r="S19" s="2">
        <f t="shared" si="3"/>
        <v>1.5499294154505794E-2</v>
      </c>
      <c r="T19" s="2"/>
      <c r="U19" s="2"/>
      <c r="V19" s="14">
        <v>2976.73999</v>
      </c>
      <c r="W19" s="14">
        <f t="shared" si="4"/>
        <v>1.7181177829208583E-2</v>
      </c>
      <c r="X19" s="14">
        <v>26916.830077999999</v>
      </c>
      <c r="Y19" s="2">
        <f t="shared" si="5"/>
        <v>1.9450265068337469E-2</v>
      </c>
    </row>
    <row r="20" spans="1:25">
      <c r="A20" s="7">
        <v>43678</v>
      </c>
      <c r="B20" s="2">
        <v>31.797253000000001</v>
      </c>
      <c r="C20" s="2">
        <f t="shared" si="0"/>
        <v>-8.4706478581202393E-2</v>
      </c>
      <c r="D20" s="2"/>
      <c r="E20" s="2"/>
      <c r="F20" s="2">
        <v>83.341667000000001</v>
      </c>
      <c r="G20" s="2">
        <f t="shared" si="1"/>
        <v>4.1932805954685515E-2</v>
      </c>
      <c r="H20" s="2"/>
      <c r="I20" s="2"/>
      <c r="J20" s="2">
        <v>41.580002</v>
      </c>
      <c r="K20" s="2">
        <f t="shared" si="6"/>
        <v>7.2675147109380056E-3</v>
      </c>
      <c r="L20" s="2"/>
      <c r="M20" s="2"/>
      <c r="N20" s="2">
        <v>46.243515000000002</v>
      </c>
      <c r="O20" s="2">
        <f t="shared" si="2"/>
        <v>9.2005111158921959E-2</v>
      </c>
      <c r="P20" s="2"/>
      <c r="Q20" s="2"/>
      <c r="R20" s="2">
        <v>123.17993199999999</v>
      </c>
      <c r="S20" s="2">
        <f t="shared" si="3"/>
        <v>-1.4283549791759942E-2</v>
      </c>
      <c r="T20" s="2"/>
      <c r="U20" s="2"/>
      <c r="V20" s="14">
        <v>2926.459961</v>
      </c>
      <c r="W20" s="14">
        <f t="shared" si="4"/>
        <v>-1.8091627281326739E-2</v>
      </c>
      <c r="X20" s="14">
        <v>26403.279297000001</v>
      </c>
      <c r="Y20" s="2">
        <f t="shared" si="5"/>
        <v>-1.7159976505895402E-2</v>
      </c>
    </row>
    <row r="21" spans="1:25">
      <c r="A21" s="7">
        <v>43647</v>
      </c>
      <c r="B21" s="2">
        <v>34.739952000000002</v>
      </c>
      <c r="C21" s="2">
        <f t="shared" si="0"/>
        <v>-0.10341643716091586</v>
      </c>
      <c r="D21" s="2"/>
      <c r="E21" s="2"/>
      <c r="F21" s="2">
        <v>79.987564000000006</v>
      </c>
      <c r="G21" s="2">
        <f t="shared" si="1"/>
        <v>-3.6461880346432274E-3</v>
      </c>
      <c r="H21" s="2"/>
      <c r="I21" s="2"/>
      <c r="J21" s="2">
        <v>41.279998999999997</v>
      </c>
      <c r="K21" s="2">
        <f t="shared" si="6"/>
        <v>3.1484232883558061E-2</v>
      </c>
      <c r="L21" s="2"/>
      <c r="M21" s="2"/>
      <c r="N21" s="2">
        <v>42.347343000000002</v>
      </c>
      <c r="O21" s="2">
        <f t="shared" si="2"/>
        <v>-2.0727651712736717E-2</v>
      </c>
      <c r="P21" s="2"/>
      <c r="Q21" s="2"/>
      <c r="R21" s="2">
        <v>124.96487399999999</v>
      </c>
      <c r="S21" s="2">
        <f t="shared" si="3"/>
        <v>-6.5048858269867949E-2</v>
      </c>
      <c r="T21" s="2"/>
      <c r="U21" s="2"/>
      <c r="V21" s="14">
        <v>2980.3798830000001</v>
      </c>
      <c r="W21" s="14">
        <f t="shared" si="4"/>
        <v>1.3128152149977756E-2</v>
      </c>
      <c r="X21" s="14">
        <v>26864.269531000002</v>
      </c>
      <c r="Y21" s="2">
        <f t="shared" si="5"/>
        <v>9.9364278622837698E-3</v>
      </c>
    </row>
    <row r="22" spans="1:25">
      <c r="A22" s="7">
        <v>43617</v>
      </c>
      <c r="B22" s="2">
        <v>38.747031999999997</v>
      </c>
      <c r="C22" s="2">
        <f t="shared" si="0"/>
        <v>5.2606483172572327E-2</v>
      </c>
      <c r="D22" s="2"/>
      <c r="E22" s="2"/>
      <c r="F22" s="2">
        <v>80.280281000000002</v>
      </c>
      <c r="G22" s="2">
        <f t="shared" si="1"/>
        <v>5.8578409596203862E-2</v>
      </c>
      <c r="H22" s="2"/>
      <c r="I22" s="2"/>
      <c r="J22" s="2">
        <v>40.020000000000003</v>
      </c>
      <c r="K22" s="2">
        <f t="shared" si="6"/>
        <v>3.5714312518486446E-2</v>
      </c>
      <c r="L22" s="2"/>
      <c r="M22" s="2"/>
      <c r="N22" s="2">
        <v>43.243682999999997</v>
      </c>
      <c r="O22" s="2">
        <f t="shared" si="2"/>
        <v>-4.4086419274824706E-4</v>
      </c>
      <c r="P22" s="2"/>
      <c r="Q22" s="2"/>
      <c r="R22" s="2">
        <v>133.659256</v>
      </c>
      <c r="S22" s="2">
        <f t="shared" si="3"/>
        <v>6.9256691825378303E-2</v>
      </c>
      <c r="T22" s="2"/>
      <c r="U22" s="2"/>
      <c r="V22" s="14">
        <v>2941.76001</v>
      </c>
      <c r="W22" s="14">
        <f t="shared" si="4"/>
        <v>6.8930163925612131E-2</v>
      </c>
      <c r="X22" s="14">
        <v>26599.960938</v>
      </c>
      <c r="Y22" s="2">
        <f t="shared" si="5"/>
        <v>7.1929037486842873E-2</v>
      </c>
    </row>
    <row r="23" spans="1:25">
      <c r="A23" s="7">
        <v>43586</v>
      </c>
      <c r="B23" s="2">
        <v>36.810558</v>
      </c>
      <c r="C23" s="2">
        <f t="shared" si="0"/>
        <v>2.2408147144549861E-2</v>
      </c>
      <c r="D23" s="2"/>
      <c r="E23" s="2"/>
      <c r="F23" s="2">
        <v>75.837822000000003</v>
      </c>
      <c r="G23" s="2">
        <f t="shared" si="1"/>
        <v>6.3524371864911444E-3</v>
      </c>
      <c r="H23" s="2"/>
      <c r="I23" s="2"/>
      <c r="J23" s="2">
        <v>38.639999000000003</v>
      </c>
      <c r="K23" s="2">
        <f t="shared" si="6"/>
        <v>-6.0539799160228447E-2</v>
      </c>
      <c r="L23" s="2"/>
      <c r="M23" s="2"/>
      <c r="N23" s="2">
        <v>43.262756000000003</v>
      </c>
      <c r="O23" s="2">
        <f t="shared" si="2"/>
        <v>-1.4208663920389553E-2</v>
      </c>
      <c r="P23" s="2"/>
      <c r="Q23" s="2"/>
      <c r="R23" s="2">
        <v>125.00202899999999</v>
      </c>
      <c r="S23" s="2">
        <f t="shared" si="3"/>
        <v>-7.1175470852707368E-2</v>
      </c>
      <c r="T23" s="2"/>
      <c r="U23" s="2"/>
      <c r="V23" s="14">
        <v>2752.0600589999999</v>
      </c>
      <c r="W23" s="14">
        <f t="shared" si="4"/>
        <v>-6.577773118928687E-2</v>
      </c>
      <c r="X23" s="14">
        <v>24815.039063</v>
      </c>
      <c r="Y23" s="2">
        <f t="shared" si="5"/>
        <v>-6.6855078386329647E-2</v>
      </c>
    </row>
    <row r="24" spans="1:25">
      <c r="A24" s="7">
        <v>43556</v>
      </c>
      <c r="B24" s="2">
        <v>36.003779999999999</v>
      </c>
      <c r="C24" s="2">
        <f t="shared" si="0"/>
        <v>-4.3795541925760961E-2</v>
      </c>
      <c r="D24" s="2"/>
      <c r="E24" s="2"/>
      <c r="F24" s="2">
        <v>75.359108000000006</v>
      </c>
      <c r="G24" s="2">
        <f t="shared" si="1"/>
        <v>-4.7203026066411136E-2</v>
      </c>
      <c r="H24" s="2"/>
      <c r="I24" s="2"/>
      <c r="J24" s="2">
        <v>41.130001</v>
      </c>
      <c r="K24" s="2">
        <f t="shared" si="6"/>
        <v>-1.5793251596237012E-2</v>
      </c>
      <c r="L24" s="2"/>
      <c r="M24" s="2"/>
      <c r="N24" s="2">
        <v>43.886322</v>
      </c>
      <c r="O24" s="2">
        <f t="shared" si="2"/>
        <v>-2.682856475585027E-2</v>
      </c>
      <c r="P24" s="2"/>
      <c r="Q24" s="2"/>
      <c r="R24" s="2">
        <v>134.58088699999999</v>
      </c>
      <c r="S24" s="2">
        <f t="shared" si="3"/>
        <v>1.0086561250890913E-2</v>
      </c>
      <c r="T24" s="2"/>
      <c r="U24" s="2"/>
      <c r="V24" s="14">
        <v>2945.830078</v>
      </c>
      <c r="W24" s="14">
        <f t="shared" si="4"/>
        <v>3.9313498395682656E-2</v>
      </c>
      <c r="X24" s="14">
        <v>26592.910156000002</v>
      </c>
      <c r="Y24" s="2">
        <f t="shared" si="5"/>
        <v>2.5617597038981144E-2</v>
      </c>
    </row>
    <row r="25" spans="1:25">
      <c r="A25" s="7">
        <v>43525</v>
      </c>
      <c r="B25" s="2">
        <v>37.652805000000001</v>
      </c>
      <c r="C25" s="2">
        <f t="shared" si="0"/>
        <v>-2.0299903278409914E-2</v>
      </c>
      <c r="D25" s="2"/>
      <c r="E25" s="2"/>
      <c r="F25" s="2">
        <v>79.092513999999994</v>
      </c>
      <c r="G25" s="2">
        <f t="shared" si="1"/>
        <v>2.3127006217268375E-2</v>
      </c>
      <c r="H25" s="2"/>
      <c r="I25" s="2"/>
      <c r="J25" s="2">
        <v>41.790000999999997</v>
      </c>
      <c r="K25" s="2">
        <f t="shared" si="6"/>
        <v>3.5431119042836468E-2</v>
      </c>
      <c r="L25" s="2"/>
      <c r="M25" s="2"/>
      <c r="N25" s="2">
        <v>45.096187999999998</v>
      </c>
      <c r="O25" s="2">
        <f t="shared" si="2"/>
        <v>-7.6461523855069879E-2</v>
      </c>
      <c r="P25" s="2"/>
      <c r="Q25" s="2"/>
      <c r="R25" s="2">
        <v>133.23698400000001</v>
      </c>
      <c r="S25" s="2">
        <f t="shared" si="3"/>
        <v>2.9838331972886545E-2</v>
      </c>
      <c r="T25" s="2"/>
      <c r="U25" s="2"/>
      <c r="V25" s="14">
        <v>2834.3999020000001</v>
      </c>
      <c r="W25" s="14">
        <f t="shared" si="4"/>
        <v>1.7924256211817147E-2</v>
      </c>
      <c r="X25" s="14">
        <v>25928.679688</v>
      </c>
      <c r="Y25" s="2">
        <f t="shared" si="5"/>
        <v>4.892609970674755E-4</v>
      </c>
    </row>
    <row r="26" spans="1:25">
      <c r="A26" s="7">
        <v>43497</v>
      </c>
      <c r="B26" s="2">
        <v>38.432991000000001</v>
      </c>
      <c r="C26" s="2">
        <f t="shared" si="0"/>
        <v>3.0120380689782733E-2</v>
      </c>
      <c r="D26" s="2"/>
      <c r="E26" s="2"/>
      <c r="F26" s="2">
        <v>77.304687999999999</v>
      </c>
      <c r="G26" s="2">
        <f t="shared" si="1"/>
        <v>9.2167127435289542E-2</v>
      </c>
      <c r="H26" s="2"/>
      <c r="I26" s="2"/>
      <c r="J26" s="2">
        <v>40.360000999999997</v>
      </c>
      <c r="K26" s="2">
        <f t="shared" si="6"/>
        <v>2.9591835979799974E-2</v>
      </c>
      <c r="L26" s="2"/>
      <c r="M26" s="2"/>
      <c r="N26" s="2">
        <v>48.829788000000001</v>
      </c>
      <c r="O26" s="2">
        <f t="shared" si="2"/>
        <v>5.4631601197978608E-2</v>
      </c>
      <c r="P26" s="2"/>
      <c r="Q26" s="2"/>
      <c r="R26" s="2">
        <v>129.37660199999999</v>
      </c>
      <c r="S26" s="2">
        <f t="shared" si="3"/>
        <v>2.6750684664591518E-2</v>
      </c>
      <c r="T26" s="2"/>
      <c r="U26" s="2"/>
      <c r="V26" s="14">
        <v>2784.48999</v>
      </c>
      <c r="W26" s="14">
        <f t="shared" si="4"/>
        <v>2.9728889126352298E-2</v>
      </c>
      <c r="X26" s="14">
        <v>25916</v>
      </c>
      <c r="Y26" s="2">
        <f t="shared" si="5"/>
        <v>3.6653687063028739E-2</v>
      </c>
    </row>
    <row r="27" spans="1:25">
      <c r="A27" s="7">
        <v>43466</v>
      </c>
      <c r="B27" s="2">
        <v>37.309223000000003</v>
      </c>
      <c r="C27" s="2">
        <f t="shared" si="0"/>
        <v>-2.7491569093835877E-2</v>
      </c>
      <c r="D27" s="2"/>
      <c r="E27" s="2"/>
      <c r="F27" s="2">
        <v>70.781006000000005</v>
      </c>
      <c r="G27" s="2">
        <f t="shared" si="1"/>
        <v>-1.9084453771124443E-2</v>
      </c>
      <c r="H27" s="2"/>
      <c r="I27" s="2"/>
      <c r="J27" s="2">
        <v>39.200001</v>
      </c>
      <c r="K27" s="2">
        <f t="shared" si="6"/>
        <v>2.5909500808937391E-2</v>
      </c>
      <c r="L27" s="2"/>
      <c r="M27" s="2"/>
      <c r="N27" s="2">
        <v>46.300327000000003</v>
      </c>
      <c r="O27" s="2">
        <f t="shared" si="2"/>
        <v>-5.0211652581692134E-2</v>
      </c>
      <c r="P27" s="2"/>
      <c r="Q27" s="2"/>
      <c r="R27" s="2">
        <v>126.005859</v>
      </c>
      <c r="S27" s="2">
        <f t="shared" si="3"/>
        <v>3.1228298410596711E-2</v>
      </c>
      <c r="T27" s="2"/>
      <c r="U27" s="2"/>
      <c r="V27" s="14">
        <v>2704.1000979999999</v>
      </c>
      <c r="W27" s="14">
        <f t="shared" si="4"/>
        <v>7.8684401655036762E-2</v>
      </c>
      <c r="X27" s="14">
        <v>24999.669922000001</v>
      </c>
      <c r="Y27" s="2">
        <f t="shared" si="5"/>
        <v>7.1684140354769665E-2</v>
      </c>
    </row>
    <row r="28" spans="1:25">
      <c r="A28" s="7">
        <v>43435</v>
      </c>
      <c r="B28" s="2">
        <v>38.363906999999998</v>
      </c>
      <c r="C28" s="2">
        <f t="shared" si="0"/>
        <v>-4.8521668332162871E-2</v>
      </c>
      <c r="D28" s="2"/>
      <c r="E28" s="2"/>
      <c r="F28" s="2">
        <v>72.158103999999994</v>
      </c>
      <c r="G28" s="2">
        <f t="shared" si="1"/>
        <v>-3.6929595354590061E-2</v>
      </c>
      <c r="H28" s="2"/>
      <c r="I28" s="2"/>
      <c r="J28" s="2">
        <v>38.209999000000003</v>
      </c>
      <c r="K28" s="2">
        <f t="shared" si="6"/>
        <v>-8.7413424585942701E-2</v>
      </c>
      <c r="L28" s="2"/>
      <c r="M28" s="2"/>
      <c r="N28" s="2">
        <v>48.748047</v>
      </c>
      <c r="O28" s="2">
        <f t="shared" si="2"/>
        <v>-2.7684225617891078E-2</v>
      </c>
      <c r="P28" s="2"/>
      <c r="Q28" s="2"/>
      <c r="R28" s="2">
        <v>122.190071</v>
      </c>
      <c r="S28" s="2">
        <f t="shared" si="3"/>
        <v>-0.11591673527912849</v>
      </c>
      <c r="T28" s="2"/>
      <c r="U28" s="2"/>
      <c r="V28" s="14">
        <v>2506.8500979999999</v>
      </c>
      <c r="W28" s="14">
        <f t="shared" si="4"/>
        <v>-9.1776894596563907E-2</v>
      </c>
      <c r="X28" s="14">
        <v>23327.460938</v>
      </c>
      <c r="Y28" s="2">
        <f t="shared" si="5"/>
        <v>-8.6575303240381984E-2</v>
      </c>
    </row>
    <row r="29" spans="1:25">
      <c r="A29" s="7">
        <v>43405</v>
      </c>
      <c r="B29" s="2">
        <v>40.320315999999998</v>
      </c>
      <c r="C29" s="2">
        <f t="shared" si="0"/>
        <v>7.3618154825920934E-2</v>
      </c>
      <c r="D29" s="2"/>
      <c r="E29" s="2"/>
      <c r="F29" s="2">
        <v>74.925055999999998</v>
      </c>
      <c r="G29" s="2">
        <f t="shared" si="1"/>
        <v>7.7842419023848919E-2</v>
      </c>
      <c r="H29" s="2"/>
      <c r="I29" s="2"/>
      <c r="J29" s="2">
        <v>41.869999</v>
      </c>
      <c r="K29" s="2">
        <f t="shared" si="6"/>
        <v>7.1940551153595766E-2</v>
      </c>
      <c r="L29" s="2"/>
      <c r="M29" s="2"/>
      <c r="N29" s="2">
        <v>50.136023999999999</v>
      </c>
      <c r="O29" s="2">
        <f t="shared" si="2"/>
        <v>6.45729565601314E-2</v>
      </c>
      <c r="P29" s="2"/>
      <c r="Q29" s="2"/>
      <c r="R29" s="2">
        <v>138.21104399999999</v>
      </c>
      <c r="S29" s="2">
        <f t="shared" si="3"/>
        <v>4.9360302764999586E-2</v>
      </c>
      <c r="T29" s="2"/>
      <c r="U29" s="2"/>
      <c r="V29" s="14">
        <v>2760.169922</v>
      </c>
      <c r="W29" s="14">
        <f t="shared" si="4"/>
        <v>1.7859356788848979E-2</v>
      </c>
      <c r="X29" s="14">
        <v>25538.460938</v>
      </c>
      <c r="Y29" s="2">
        <f t="shared" si="5"/>
        <v>1.6830116864400946E-2</v>
      </c>
    </row>
    <row r="30" spans="1:25">
      <c r="A30" s="7">
        <v>43374</v>
      </c>
      <c r="B30" s="2">
        <v>37.555546</v>
      </c>
      <c r="C30" s="2">
        <f t="shared" si="0"/>
        <v>-2.2917996134500851E-2</v>
      </c>
      <c r="D30" s="2"/>
      <c r="E30" s="2"/>
      <c r="F30" s="2">
        <v>69.513924000000003</v>
      </c>
      <c r="G30" s="2">
        <f t="shared" si="1"/>
        <v>4.4717486074601354E-2</v>
      </c>
      <c r="H30" s="2"/>
      <c r="I30" s="2"/>
      <c r="J30" s="2">
        <v>39.060001</v>
      </c>
      <c r="K30" s="2">
        <f t="shared" si="6"/>
        <v>-2.7632488306322589E-2</v>
      </c>
      <c r="L30" s="2"/>
      <c r="M30" s="2"/>
      <c r="N30" s="2">
        <v>47.094963</v>
      </c>
      <c r="O30" s="2">
        <f t="shared" si="2"/>
        <v>-0.18588921823470594</v>
      </c>
      <c r="P30" s="2"/>
      <c r="Q30" s="2"/>
      <c r="R30" s="2">
        <v>131.70980800000001</v>
      </c>
      <c r="S30" s="2">
        <f t="shared" si="3"/>
        <v>1.3172344313219231E-2</v>
      </c>
      <c r="T30" s="2"/>
      <c r="U30" s="2"/>
      <c r="V30" s="14">
        <v>2711.73999</v>
      </c>
      <c r="W30" s="14">
        <f t="shared" si="4"/>
        <v>-6.9403356024429486E-2</v>
      </c>
      <c r="X30" s="14">
        <v>25115.759765999999</v>
      </c>
      <c r="Y30" s="2">
        <f t="shared" si="5"/>
        <v>-5.0742120462118012E-2</v>
      </c>
    </row>
    <row r="31" spans="1:25">
      <c r="A31" s="7">
        <v>43344</v>
      </c>
      <c r="B31" s="2">
        <v>38.436432000000003</v>
      </c>
      <c r="C31" s="2">
        <f t="shared" si="0"/>
        <v>7.0453818190325146E-2</v>
      </c>
      <c r="D31" s="2"/>
      <c r="E31" s="2"/>
      <c r="F31" s="2">
        <v>66.538489999999996</v>
      </c>
      <c r="G31" s="2">
        <f t="shared" si="1"/>
        <v>3.4261554144284556E-2</v>
      </c>
      <c r="H31" s="2"/>
      <c r="I31" s="2"/>
      <c r="J31" s="2">
        <v>40.169998</v>
      </c>
      <c r="K31" s="2">
        <f t="shared" si="6"/>
        <v>-8.1481975308641541E-3</v>
      </c>
      <c r="L31" s="2"/>
      <c r="M31" s="2"/>
      <c r="N31" s="2">
        <v>57.848346999999997</v>
      </c>
      <c r="O31" s="2">
        <f t="shared" si="2"/>
        <v>2.5268458753626932E-2</v>
      </c>
      <c r="P31" s="2"/>
      <c r="Q31" s="2"/>
      <c r="R31" s="2">
        <v>129.99743699999999</v>
      </c>
      <c r="S31" s="2">
        <f t="shared" si="3"/>
        <v>3.2673315768167122E-2</v>
      </c>
      <c r="T31" s="2"/>
      <c r="U31" s="2"/>
      <c r="V31" s="14">
        <v>2913.9799800000001</v>
      </c>
      <c r="W31" s="14">
        <f t="shared" si="4"/>
        <v>4.2942871026614426E-3</v>
      </c>
      <c r="X31" s="14">
        <v>26458.310547000001</v>
      </c>
      <c r="Y31" s="2">
        <f t="shared" si="5"/>
        <v>1.9006110115575181E-2</v>
      </c>
    </row>
    <row r="32" spans="1:25">
      <c r="A32" s="7">
        <v>43313</v>
      </c>
      <c r="B32" s="2">
        <v>35.906669999999998</v>
      </c>
      <c r="C32" s="2">
        <f t="shared" si="0"/>
        <v>3.9819574138322711E-2</v>
      </c>
      <c r="D32" s="2"/>
      <c r="E32" s="2"/>
      <c r="F32" s="2">
        <v>64.334297000000007</v>
      </c>
      <c r="G32" s="2">
        <f t="shared" si="1"/>
        <v>4.1293437350191642E-2</v>
      </c>
      <c r="H32" s="2"/>
      <c r="I32" s="2"/>
      <c r="J32" s="2">
        <v>40.5</v>
      </c>
      <c r="K32" s="2">
        <f t="shared" si="6"/>
        <v>-2.620822313056026E-2</v>
      </c>
      <c r="L32" s="2"/>
      <c r="M32" s="2"/>
      <c r="N32" s="2">
        <v>56.422634000000002</v>
      </c>
      <c r="O32" s="2">
        <f t="shared" si="2"/>
        <v>3.8099853000368666E-2</v>
      </c>
      <c r="P32" s="2"/>
      <c r="Q32" s="2"/>
      <c r="R32" s="2">
        <v>125.884377</v>
      </c>
      <c r="S32" s="2">
        <f t="shared" si="3"/>
        <v>1.6374936106367644E-2</v>
      </c>
      <c r="T32" s="2"/>
      <c r="U32" s="2"/>
      <c r="V32" s="14">
        <v>2901.5200199999999</v>
      </c>
      <c r="W32" s="14">
        <f t="shared" si="4"/>
        <v>3.0263211466054596E-2</v>
      </c>
      <c r="X32" s="14">
        <v>25964.820313</v>
      </c>
      <c r="Y32" s="2">
        <f t="shared" si="5"/>
        <v>2.1626077626390572E-2</v>
      </c>
    </row>
    <row r="33" spans="1:25">
      <c r="A33" s="7">
        <v>43282</v>
      </c>
      <c r="B33" s="2">
        <v>34.531635000000001</v>
      </c>
      <c r="C33" s="2">
        <f t="shared" si="0"/>
        <v>0.10060647780626786</v>
      </c>
      <c r="D33" s="2"/>
      <c r="E33" s="2"/>
      <c r="F33" s="2">
        <v>61.783062000000001</v>
      </c>
      <c r="G33" s="2">
        <f t="shared" si="1"/>
        <v>9.3559503317783177E-2</v>
      </c>
      <c r="H33" s="2"/>
      <c r="I33" s="2"/>
      <c r="J33" s="2">
        <v>41.59</v>
      </c>
      <c r="K33" s="2">
        <f t="shared" si="6"/>
        <v>3.175388162357029E-2</v>
      </c>
      <c r="L33" s="2"/>
      <c r="M33" s="2"/>
      <c r="N33" s="2">
        <v>54.351837000000003</v>
      </c>
      <c r="O33" s="2">
        <f t="shared" si="2"/>
        <v>6.1619094684569831E-2</v>
      </c>
      <c r="P33" s="2"/>
      <c r="Q33" s="2"/>
      <c r="R33" s="2">
        <v>123.856239</v>
      </c>
      <c r="S33" s="2">
        <f t="shared" si="3"/>
        <v>9.2137755537441635E-2</v>
      </c>
      <c r="T33" s="2"/>
      <c r="U33" s="2"/>
      <c r="V33" s="14">
        <v>2816.290039</v>
      </c>
      <c r="W33" s="14">
        <f t="shared" si="4"/>
        <v>3.6021556221367268E-2</v>
      </c>
      <c r="X33" s="14">
        <v>25415.189452999999</v>
      </c>
      <c r="Y33" s="2">
        <f t="shared" si="5"/>
        <v>4.7124550639973783E-2</v>
      </c>
    </row>
    <row r="34" spans="1:25">
      <c r="A34" s="7">
        <v>43252</v>
      </c>
      <c r="B34" s="2">
        <v>31.375097</v>
      </c>
      <c r="C34" s="2">
        <f t="shared" si="0"/>
        <v>1.9598159652947089E-2</v>
      </c>
      <c r="D34" s="2"/>
      <c r="E34" s="2"/>
      <c r="F34" s="2">
        <v>56.497211</v>
      </c>
      <c r="G34" s="2">
        <f t="shared" si="1"/>
        <v>1.965405310385826E-2</v>
      </c>
      <c r="H34" s="2"/>
      <c r="I34" s="2"/>
      <c r="J34" s="2">
        <v>40.310001</v>
      </c>
      <c r="K34" s="2">
        <f t="shared" si="6"/>
        <v>-5.1826011846002329E-3</v>
      </c>
      <c r="L34" s="2"/>
      <c r="M34" s="2"/>
      <c r="N34" s="2">
        <v>51.197116999999999</v>
      </c>
      <c r="O34" s="2">
        <f t="shared" si="2"/>
        <v>5.1691342268721296E-2</v>
      </c>
      <c r="P34" s="2"/>
      <c r="Q34" s="2"/>
      <c r="R34" s="2">
        <v>113.407158</v>
      </c>
      <c r="S34" s="2">
        <f t="shared" si="3"/>
        <v>2.1902162161635985E-2</v>
      </c>
      <c r="T34" s="2"/>
      <c r="U34" s="2"/>
      <c r="V34" s="14">
        <v>2718.3701169999999</v>
      </c>
      <c r="W34" s="14">
        <f t="shared" si="4"/>
        <v>4.8424360241865472E-3</v>
      </c>
      <c r="X34" s="14">
        <v>24271.410156000002</v>
      </c>
      <c r="Y34" s="2">
        <f t="shared" si="5"/>
        <v>-5.9154093786165651E-3</v>
      </c>
    </row>
    <row r="35" spans="1:25">
      <c r="A35" s="7">
        <v>43221</v>
      </c>
      <c r="B35" s="2">
        <v>30.772022</v>
      </c>
      <c r="C35" s="2">
        <f t="shared" si="0"/>
        <v>-1.8574231640682393E-2</v>
      </c>
      <c r="D35" s="2"/>
      <c r="E35" s="2"/>
      <c r="F35" s="2">
        <v>55.408214999999998</v>
      </c>
      <c r="G35" s="2">
        <f t="shared" si="1"/>
        <v>1.1211098896656724E-2</v>
      </c>
      <c r="H35" s="2"/>
      <c r="I35" s="2"/>
      <c r="J35" s="2">
        <v>40.520000000000003</v>
      </c>
      <c r="K35" s="2">
        <f t="shared" si="6"/>
        <v>1.0221864616757559E-2</v>
      </c>
      <c r="L35" s="2"/>
      <c r="M35" s="2"/>
      <c r="N35" s="2">
        <v>48.680743999999997</v>
      </c>
      <c r="O35" s="2">
        <f t="shared" si="2"/>
        <v>1.5851464585847408E-2</v>
      </c>
      <c r="P35" s="2"/>
      <c r="Q35" s="2"/>
      <c r="R35" s="2">
        <v>110.97653200000001</v>
      </c>
      <c r="S35" s="2">
        <f t="shared" si="3"/>
        <v>-5.4312460990128542E-2</v>
      </c>
      <c r="T35" s="2"/>
      <c r="U35" s="2"/>
      <c r="V35" s="14">
        <v>2705.2700199999999</v>
      </c>
      <c r="W35" s="14">
        <f t="shared" si="4"/>
        <v>2.1608341965291933E-2</v>
      </c>
      <c r="X35" s="14">
        <v>24415.839843999998</v>
      </c>
      <c r="Y35" s="2">
        <f t="shared" si="5"/>
        <v>1.0457636893826505E-2</v>
      </c>
    </row>
    <row r="36" spans="1:25">
      <c r="A36" s="7">
        <v>43191</v>
      </c>
      <c r="B36" s="2">
        <v>31.354406000000001</v>
      </c>
      <c r="C36" s="2">
        <f t="shared" si="0"/>
        <v>3.1558049327076176E-2</v>
      </c>
      <c r="D36" s="2"/>
      <c r="E36" s="2"/>
      <c r="F36" s="2">
        <v>54.793914999999998</v>
      </c>
      <c r="G36" s="2">
        <f t="shared" si="1"/>
        <v>9.0229363769974924E-2</v>
      </c>
      <c r="H36" s="2"/>
      <c r="I36" s="2"/>
      <c r="J36" s="2">
        <v>40.110000999999997</v>
      </c>
      <c r="K36" s="2">
        <f t="shared" si="6"/>
        <v>2.6618914768364421E-2</v>
      </c>
      <c r="L36" s="2"/>
      <c r="M36" s="2"/>
      <c r="N36" s="2">
        <v>47.921123999999999</v>
      </c>
      <c r="O36" s="2">
        <f t="shared" si="2"/>
        <v>-0.17581024019373914</v>
      </c>
      <c r="P36" s="2"/>
      <c r="Q36" s="2"/>
      <c r="R36" s="2">
        <v>117.350105</v>
      </c>
      <c r="S36" s="2">
        <f t="shared" si="3"/>
        <v>-1.2953653265538878E-2</v>
      </c>
      <c r="T36" s="2"/>
      <c r="U36" s="2"/>
      <c r="V36" s="14">
        <v>2648.0500489999999</v>
      </c>
      <c r="W36" s="14">
        <f t="shared" si="4"/>
        <v>2.718775131643536E-3</v>
      </c>
      <c r="X36" s="14">
        <v>24163.150390999999</v>
      </c>
      <c r="Y36" s="2">
        <f t="shared" si="5"/>
        <v>2.4910070757209191E-3</v>
      </c>
    </row>
    <row r="37" spans="1:25">
      <c r="A37" s="7">
        <v>43160</v>
      </c>
      <c r="B37" s="2">
        <v>30.395192999999999</v>
      </c>
      <c r="C37" s="2">
        <f t="shared" si="0"/>
        <v>-1.3528096712643545E-2</v>
      </c>
      <c r="D37" s="2"/>
      <c r="E37" s="2"/>
      <c r="F37" s="2">
        <v>50.259070999999999</v>
      </c>
      <c r="G37" s="2">
        <f t="shared" si="1"/>
        <v>4.6109416306856499E-3</v>
      </c>
      <c r="H37" s="2"/>
      <c r="I37" s="2"/>
      <c r="J37" s="2">
        <v>39.07</v>
      </c>
      <c r="K37" s="2">
        <f t="shared" si="6"/>
        <v>7.6012088239821418E-2</v>
      </c>
      <c r="L37" s="2"/>
      <c r="M37" s="2"/>
      <c r="N37" s="2">
        <v>58.143313999999997</v>
      </c>
      <c r="O37" s="2">
        <f t="shared" si="2"/>
        <v>-4.4562113298943995E-2</v>
      </c>
      <c r="P37" s="2"/>
      <c r="Q37" s="2"/>
      <c r="R37" s="2">
        <v>118.89016700000001</v>
      </c>
      <c r="S37" s="2">
        <f t="shared" si="3"/>
        <v>-7.0019502457643323E-3</v>
      </c>
      <c r="T37" s="2"/>
      <c r="U37" s="2"/>
      <c r="V37" s="14">
        <v>2640.8701169999999</v>
      </c>
      <c r="W37" s="14">
        <f t="shared" si="4"/>
        <v>-2.6884498624825115E-2</v>
      </c>
      <c r="X37" s="14">
        <v>24103.109375</v>
      </c>
      <c r="Y37" s="2">
        <f t="shared" si="5"/>
        <v>-3.7000378473834306E-2</v>
      </c>
    </row>
    <row r="38" spans="1:25">
      <c r="A38" s="7">
        <v>43132</v>
      </c>
      <c r="B38" s="2">
        <v>30.812021000000001</v>
      </c>
      <c r="C38" s="2">
        <f t="shared" si="0"/>
        <v>-1.970842231258163E-2</v>
      </c>
      <c r="D38" s="2"/>
      <c r="E38" s="2"/>
      <c r="F38" s="2">
        <v>50.028393000000001</v>
      </c>
      <c r="G38" s="2">
        <f t="shared" si="1"/>
        <v>-8.4894451174477692E-2</v>
      </c>
      <c r="H38" s="2"/>
      <c r="I38" s="2"/>
      <c r="J38" s="2">
        <v>36.310001</v>
      </c>
      <c r="K38" s="2">
        <f t="shared" si="6"/>
        <v>-3.199139066869594E-2</v>
      </c>
      <c r="L38" s="2"/>
      <c r="M38" s="2"/>
      <c r="N38" s="2">
        <v>60.855148</v>
      </c>
      <c r="O38" s="2">
        <f t="shared" si="2"/>
        <v>6.4447145985470744E-2</v>
      </c>
      <c r="P38" s="2"/>
      <c r="Q38" s="2"/>
      <c r="R38" s="2">
        <v>119.7285</v>
      </c>
      <c r="S38" s="2">
        <f t="shared" si="3"/>
        <v>-6.0134594839577393E-2</v>
      </c>
      <c r="T38" s="2"/>
      <c r="U38" s="2"/>
      <c r="V38" s="14">
        <v>2713.830078</v>
      </c>
      <c r="W38" s="14">
        <f t="shared" si="4"/>
        <v>-3.8947372061896912E-2</v>
      </c>
      <c r="X38" s="14">
        <v>25029.199218999998</v>
      </c>
      <c r="Y38" s="2">
        <f t="shared" si="5"/>
        <v>-4.2838145716827869E-2</v>
      </c>
    </row>
    <row r="39" spans="1:25">
      <c r="A39" s="7">
        <v>43101</v>
      </c>
      <c r="B39" s="2">
        <v>31.431486</v>
      </c>
      <c r="C39" s="2">
        <f t="shared" si="0"/>
        <v>2.2639078602479268E-2</v>
      </c>
      <c r="D39" s="2"/>
      <c r="E39" s="2"/>
      <c r="F39" s="2">
        <v>54.669533000000001</v>
      </c>
      <c r="G39" s="2">
        <f t="shared" si="1"/>
        <v>6.1915443770038214E-2</v>
      </c>
      <c r="H39" s="2"/>
      <c r="I39" s="2"/>
      <c r="J39" s="2">
        <v>37.509998000000003</v>
      </c>
      <c r="K39" s="2">
        <f t="shared" si="6"/>
        <v>5.7513305398553483E-2</v>
      </c>
      <c r="L39" s="2"/>
      <c r="M39" s="2"/>
      <c r="N39" s="2">
        <v>57.170662</v>
      </c>
      <c r="O39" s="2">
        <f t="shared" si="2"/>
        <v>2.1540496321415858E-2</v>
      </c>
      <c r="P39" s="2"/>
      <c r="Q39" s="2"/>
      <c r="R39" s="2">
        <v>127.38898500000001</v>
      </c>
      <c r="S39" s="2">
        <f t="shared" si="3"/>
        <v>-1.0950301413336749E-2</v>
      </c>
      <c r="T39" s="2"/>
      <c r="U39" s="2"/>
      <c r="V39" s="14">
        <v>2823.8100589999999</v>
      </c>
      <c r="W39" s="14">
        <f t="shared" si="4"/>
        <v>5.6178704444133087E-2</v>
      </c>
      <c r="X39" s="14">
        <v>26149.390625</v>
      </c>
      <c r="Y39" s="2">
        <f t="shared" si="5"/>
        <v>5.7856594234236169E-2</v>
      </c>
    </row>
    <row r="40" spans="1:25">
      <c r="A40" s="7">
        <v>43070</v>
      </c>
      <c r="B40" s="2">
        <v>30.735658999999998</v>
      </c>
      <c r="C40" s="2">
        <f t="shared" si="0"/>
        <v>8.024767721439785E-3</v>
      </c>
      <c r="D40" s="2"/>
      <c r="E40" s="2"/>
      <c r="F40" s="2">
        <v>51.482002000000001</v>
      </c>
      <c r="G40" s="2">
        <f t="shared" si="1"/>
        <v>1.8093052578130431E-2</v>
      </c>
      <c r="H40" s="2"/>
      <c r="I40" s="2"/>
      <c r="J40" s="2">
        <v>35.470001000000003</v>
      </c>
      <c r="K40" s="2">
        <f t="shared" si="6"/>
        <v>1.1694238114825062E-2</v>
      </c>
      <c r="L40" s="2"/>
      <c r="M40" s="2"/>
      <c r="N40" s="2">
        <v>55.965145</v>
      </c>
      <c r="O40" s="2">
        <f t="shared" si="2"/>
        <v>-3.0226210305398071E-2</v>
      </c>
      <c r="P40" s="2"/>
      <c r="Q40" s="2"/>
      <c r="R40" s="2">
        <v>128.79937699999999</v>
      </c>
      <c r="S40" s="2">
        <f t="shared" si="3"/>
        <v>8.939837707482079E-3</v>
      </c>
      <c r="T40" s="2"/>
      <c r="U40" s="2"/>
      <c r="V40" s="14">
        <v>2673.610107</v>
      </c>
      <c r="W40" s="14">
        <f t="shared" si="4"/>
        <v>3.4342557364422932E-2</v>
      </c>
      <c r="X40" s="14">
        <v>24719.220702999999</v>
      </c>
      <c r="Y40" s="2">
        <f t="shared" si="5"/>
        <v>1.8410706058481496E-2</v>
      </c>
    </row>
    <row r="41" spans="1:25">
      <c r="A41" s="7">
        <v>43040</v>
      </c>
      <c r="B41" s="2">
        <v>30.490976</v>
      </c>
      <c r="C41" s="2">
        <f t="shared" si="0"/>
        <v>3.4227001456045958E-2</v>
      </c>
      <c r="D41" s="2"/>
      <c r="E41" s="2"/>
      <c r="F41" s="2">
        <v>50.567089000000003</v>
      </c>
      <c r="G41" s="2">
        <f t="shared" si="1"/>
        <v>3.2672444326673489E-3</v>
      </c>
      <c r="H41" s="2"/>
      <c r="I41" s="2"/>
      <c r="J41" s="2">
        <v>35.060001</v>
      </c>
      <c r="K41" s="2">
        <f t="shared" si="6"/>
        <v>-3.7606340927806792E-2</v>
      </c>
      <c r="L41" s="2"/>
      <c r="M41" s="2"/>
      <c r="N41" s="2">
        <v>57.709484000000003</v>
      </c>
      <c r="O41" s="2">
        <f t="shared" si="2"/>
        <v>3.102444798607551E-2</v>
      </c>
      <c r="P41" s="2"/>
      <c r="Q41" s="2"/>
      <c r="R41" s="2">
        <v>127.658134</v>
      </c>
      <c r="S41" s="2">
        <f t="shared" si="3"/>
        <v>-5.7364904780232706E-4</v>
      </c>
      <c r="T41" s="2"/>
      <c r="U41" s="2"/>
      <c r="V41" s="14">
        <v>2584.8400879999999</v>
      </c>
      <c r="W41" s="14">
        <f t="shared" si="4"/>
        <v>3.7200430103365711E-3</v>
      </c>
      <c r="X41" s="14">
        <v>24272.349609000001</v>
      </c>
      <c r="Y41" s="2">
        <f t="shared" si="5"/>
        <v>3.8289779547978853E-2</v>
      </c>
    </row>
    <row r="42" spans="1:25">
      <c r="A42" s="7">
        <v>43009</v>
      </c>
      <c r="B42" s="2">
        <v>29.481898999999999</v>
      </c>
      <c r="C42" s="2">
        <f t="shared" si="0"/>
        <v>-1.7927138285106836E-2</v>
      </c>
      <c r="D42" s="2"/>
      <c r="E42" s="2"/>
      <c r="F42" s="2">
        <v>50.402411999999998</v>
      </c>
      <c r="G42" s="2">
        <f t="shared" si="1"/>
        <v>-0.13339879068837557</v>
      </c>
      <c r="H42" s="2"/>
      <c r="I42" s="2"/>
      <c r="J42" s="2">
        <v>36.43</v>
      </c>
      <c r="K42" s="2">
        <f t="shared" si="6"/>
        <v>-0.10270931540439976</v>
      </c>
      <c r="L42" s="2"/>
      <c r="M42" s="2"/>
      <c r="N42" s="2">
        <v>55.972954000000001</v>
      </c>
      <c r="O42" s="2">
        <f t="shared" si="2"/>
        <v>-3.2632641109664018E-2</v>
      </c>
      <c r="P42" s="2"/>
      <c r="Q42" s="2"/>
      <c r="R42" s="2">
        <v>127.731407</v>
      </c>
      <c r="S42" s="2">
        <f t="shared" si="3"/>
        <v>7.2302208489233966E-2</v>
      </c>
      <c r="T42" s="2"/>
      <c r="U42" s="2"/>
      <c r="V42" s="14">
        <v>2575.26001</v>
      </c>
      <c r="W42" s="14">
        <f t="shared" si="4"/>
        <v>2.218813533034969E-2</v>
      </c>
      <c r="X42" s="14">
        <v>23377.240234000001</v>
      </c>
      <c r="Y42" s="2">
        <f t="shared" si="5"/>
        <v>4.3389711747143123E-2</v>
      </c>
    </row>
    <row r="43" spans="1:25">
      <c r="A43" s="7">
        <v>42979</v>
      </c>
      <c r="B43" s="2">
        <v>30.020073</v>
      </c>
      <c r="C43" s="2">
        <f t="shared" si="0"/>
        <v>6.2757181213713098E-2</v>
      </c>
      <c r="D43" s="2"/>
      <c r="E43" s="2"/>
      <c r="F43" s="2">
        <v>58.161022000000003</v>
      </c>
      <c r="G43" s="2">
        <f t="shared" si="1"/>
        <v>2.6618860624776364E-3</v>
      </c>
      <c r="H43" s="2"/>
      <c r="I43" s="2"/>
      <c r="J43" s="2">
        <v>40.599997999999999</v>
      </c>
      <c r="K43" s="2">
        <f t="shared" si="6"/>
        <v>9.1970668655232402E-3</v>
      </c>
      <c r="L43" s="2"/>
      <c r="M43" s="2"/>
      <c r="N43" s="2">
        <v>57.861114999999998</v>
      </c>
      <c r="O43" s="2">
        <f t="shared" si="2"/>
        <v>5.3902005176588164E-2</v>
      </c>
      <c r="P43" s="2"/>
      <c r="Q43" s="2"/>
      <c r="R43" s="2">
        <v>119.11885100000001</v>
      </c>
      <c r="S43" s="2">
        <f t="shared" si="3"/>
        <v>-1.1581034699100989E-2</v>
      </c>
      <c r="T43" s="2"/>
      <c r="U43" s="2"/>
      <c r="V43" s="14">
        <v>2519.360107</v>
      </c>
      <c r="W43" s="14">
        <f t="shared" si="4"/>
        <v>1.9302978533243698E-2</v>
      </c>
      <c r="X43" s="14">
        <v>22405.089843999998</v>
      </c>
      <c r="Y43" s="2">
        <f t="shared" si="5"/>
        <v>2.082140336253091E-2</v>
      </c>
    </row>
    <row r="44" spans="1:25">
      <c r="A44" s="7">
        <v>42948</v>
      </c>
      <c r="B44" s="2">
        <v>28.247349</v>
      </c>
      <c r="C44" s="2">
        <f t="shared" si="0"/>
        <v>2.2919160907393099E-2</v>
      </c>
      <c r="D44" s="2"/>
      <c r="E44" s="2"/>
      <c r="F44" s="2">
        <v>58.006614999999996</v>
      </c>
      <c r="G44" s="2">
        <f t="shared" si="1"/>
        <v>-3.1305590473595934E-4</v>
      </c>
      <c r="H44" s="2"/>
      <c r="I44" s="2"/>
      <c r="J44" s="2">
        <v>40.229999999999997</v>
      </c>
      <c r="K44" s="2">
        <f t="shared" si="6"/>
        <v>-7.1569595261600227E-3</v>
      </c>
      <c r="L44" s="2"/>
      <c r="M44" s="2"/>
      <c r="N44" s="2">
        <v>54.901797999999999</v>
      </c>
      <c r="O44" s="2">
        <f t="shared" si="2"/>
        <v>7.0335860588426558E-2</v>
      </c>
      <c r="P44" s="2"/>
      <c r="Q44" s="2"/>
      <c r="R44" s="2">
        <v>120.514534</v>
      </c>
      <c r="S44" s="2">
        <f t="shared" si="3"/>
        <v>-2.6372882963976441E-3</v>
      </c>
      <c r="T44" s="2"/>
      <c r="U44" s="2"/>
      <c r="V44" s="14">
        <v>2471.6499020000001</v>
      </c>
      <c r="W44" s="14">
        <f t="shared" si="4"/>
        <v>5.4643281108557318E-4</v>
      </c>
      <c r="X44" s="14">
        <v>21948.099609000001</v>
      </c>
      <c r="Y44" s="2">
        <f t="shared" si="5"/>
        <v>2.6029033798131707E-3</v>
      </c>
    </row>
    <row r="45" spans="1:25">
      <c r="A45" s="7">
        <v>42917</v>
      </c>
      <c r="B45" s="2">
        <v>27.614449</v>
      </c>
      <c r="C45" s="2">
        <f t="shared" si="0"/>
        <v>-1.2801448334791798E-2</v>
      </c>
      <c r="D45" s="2"/>
      <c r="E45" s="2"/>
      <c r="F45" s="2">
        <v>58.02478</v>
      </c>
      <c r="G45" s="2">
        <f t="shared" si="1"/>
        <v>4.0522856002385144E-3</v>
      </c>
      <c r="H45" s="2"/>
      <c r="I45" s="2"/>
      <c r="J45" s="2">
        <v>40.520000000000003</v>
      </c>
      <c r="K45" s="2">
        <f t="shared" si="6"/>
        <v>-6.0296824218386336E-2</v>
      </c>
      <c r="L45" s="2"/>
      <c r="M45" s="2"/>
      <c r="N45" s="2">
        <v>51.293990999999998</v>
      </c>
      <c r="O45" s="2">
        <f t="shared" si="2"/>
        <v>2.1177420519796764E-2</v>
      </c>
      <c r="P45" s="2"/>
      <c r="Q45" s="2"/>
      <c r="R45" s="2">
        <v>120.833206</v>
      </c>
      <c r="S45" s="2">
        <f t="shared" si="3"/>
        <v>3.2504268724360408E-3</v>
      </c>
      <c r="T45" s="2"/>
      <c r="U45" s="2"/>
      <c r="V45" s="14">
        <v>2470.3000489999999</v>
      </c>
      <c r="W45" s="14">
        <f t="shared" si="4"/>
        <v>1.9348826118030571E-2</v>
      </c>
      <c r="X45" s="14">
        <v>21891.119140999999</v>
      </c>
      <c r="Y45" s="2">
        <f t="shared" si="5"/>
        <v>2.5362887329348549E-2</v>
      </c>
    </row>
    <row r="46" spans="1:25">
      <c r="A46" s="7">
        <v>42887</v>
      </c>
      <c r="B46" s="2">
        <v>27.972538</v>
      </c>
      <c r="C46" s="2">
        <f t="shared" si="0"/>
        <v>3.8748487369247853E-2</v>
      </c>
      <c r="D46" s="2"/>
      <c r="E46" s="2"/>
      <c r="F46" s="2">
        <v>57.790596000000001</v>
      </c>
      <c r="G46" s="2">
        <f t="shared" si="1"/>
        <v>-1.566577566516858E-2</v>
      </c>
      <c r="H46" s="2"/>
      <c r="I46" s="2"/>
      <c r="J46" s="2">
        <v>43.119999</v>
      </c>
      <c r="K46" s="2">
        <f t="shared" si="6"/>
        <v>-2.5096111236717067E-2</v>
      </c>
      <c r="L46" s="2"/>
      <c r="M46" s="2"/>
      <c r="N46" s="2">
        <v>50.230243999999999</v>
      </c>
      <c r="O46" s="2">
        <f t="shared" si="2"/>
        <v>3.2808228737762679E-2</v>
      </c>
      <c r="P46" s="2"/>
      <c r="Q46" s="2"/>
      <c r="R46" s="2">
        <v>120.44171900000001</v>
      </c>
      <c r="S46" s="2">
        <f t="shared" si="3"/>
        <v>3.8341353882796136E-2</v>
      </c>
      <c r="T46" s="2"/>
      <c r="U46" s="2"/>
      <c r="V46" s="14">
        <v>2423.4099120000001</v>
      </c>
      <c r="W46" s="14">
        <f t="shared" si="4"/>
        <v>4.8137750908554544E-3</v>
      </c>
      <c r="X46" s="14">
        <v>21349.630859000001</v>
      </c>
      <c r="Y46" s="2">
        <f t="shared" si="5"/>
        <v>1.6230479428896327E-2</v>
      </c>
    </row>
    <row r="47" spans="1:25">
      <c r="A47" s="7">
        <v>42856</v>
      </c>
      <c r="B47" s="2">
        <v>26.929076999999999</v>
      </c>
      <c r="C47" s="2">
        <f t="shared" si="0"/>
        <v>-3.7441003709285492E-2</v>
      </c>
      <c r="D47" s="2"/>
      <c r="E47" s="2"/>
      <c r="F47" s="2">
        <v>58.710338999999998</v>
      </c>
      <c r="G47" s="2">
        <f t="shared" si="1"/>
        <v>4.4601281409316407E-2</v>
      </c>
      <c r="H47" s="2"/>
      <c r="I47" s="2"/>
      <c r="J47" s="2">
        <v>44.23</v>
      </c>
      <c r="K47" s="2">
        <f t="shared" si="6"/>
        <v>8.141804002845765E-2</v>
      </c>
      <c r="L47" s="2"/>
      <c r="M47" s="2"/>
      <c r="N47" s="2">
        <v>48.634627999999999</v>
      </c>
      <c r="O47" s="2">
        <f t="shared" si="2"/>
        <v>-3.0482532145825081E-2</v>
      </c>
      <c r="P47" s="2"/>
      <c r="Q47" s="2"/>
      <c r="R47" s="2">
        <v>115.994339</v>
      </c>
      <c r="S47" s="2">
        <f t="shared" si="3"/>
        <v>3.8713924510754394E-2</v>
      </c>
      <c r="T47" s="2"/>
      <c r="U47" s="2"/>
      <c r="V47" s="14">
        <v>2411.8000489999999</v>
      </c>
      <c r="W47" s="14">
        <f t="shared" si="4"/>
        <v>1.157625139134133E-2</v>
      </c>
      <c r="X47" s="14">
        <v>21008.650390999999</v>
      </c>
      <c r="Y47" s="2">
        <f t="shared" si="5"/>
        <v>3.2540098479663104E-3</v>
      </c>
    </row>
    <row r="48" spans="1:25">
      <c r="A48" s="7">
        <v>42826</v>
      </c>
      <c r="B48" s="2">
        <v>27.976547</v>
      </c>
      <c r="C48" s="2">
        <f t="shared" si="0"/>
        <v>-8.4770787816471627E-3</v>
      </c>
      <c r="D48" s="2"/>
      <c r="E48" s="2"/>
      <c r="F48" s="2">
        <v>56.203586999999999</v>
      </c>
      <c r="G48" s="2">
        <f t="shared" si="1"/>
        <v>-1.196417441980635E-2</v>
      </c>
      <c r="H48" s="2"/>
      <c r="I48" s="2"/>
      <c r="J48" s="2">
        <v>40.900002000000001</v>
      </c>
      <c r="K48" s="2">
        <f t="shared" si="6"/>
        <v>-2.9886100569259888E-2</v>
      </c>
      <c r="L48" s="2"/>
      <c r="M48" s="2"/>
      <c r="N48" s="2">
        <v>50.163746000000003</v>
      </c>
      <c r="O48" s="2">
        <f t="shared" si="2"/>
        <v>3.070960618655727E-2</v>
      </c>
      <c r="P48" s="2"/>
      <c r="Q48" s="2"/>
      <c r="R48" s="2">
        <v>111.67111199999999</v>
      </c>
      <c r="S48" s="2">
        <f t="shared" si="3"/>
        <v>-8.6713275191528938E-3</v>
      </c>
      <c r="T48" s="2"/>
      <c r="U48" s="2"/>
      <c r="V48" s="14">
        <v>2384.1999510000001</v>
      </c>
      <c r="W48" s="14">
        <f t="shared" si="4"/>
        <v>9.0912085493182193E-3</v>
      </c>
      <c r="X48" s="14">
        <v>20940.509765999999</v>
      </c>
      <c r="Y48" s="2">
        <f t="shared" si="5"/>
        <v>1.3419450287328161E-2</v>
      </c>
    </row>
    <row r="49" spans="1:25">
      <c r="A49" s="7">
        <v>42795</v>
      </c>
      <c r="B49" s="2">
        <v>28.215734000000001</v>
      </c>
      <c r="C49" s="2">
        <f t="shared" si="0"/>
        <v>1.2852500025755997E-2</v>
      </c>
      <c r="D49" s="2"/>
      <c r="E49" s="2"/>
      <c r="F49" s="2">
        <v>56.884158999999997</v>
      </c>
      <c r="G49" s="2">
        <f t="shared" si="1"/>
        <v>-3.5372678511643496E-2</v>
      </c>
      <c r="H49" s="2"/>
      <c r="I49" s="2"/>
      <c r="J49" s="2">
        <v>42.16</v>
      </c>
      <c r="K49" s="2">
        <f t="shared" si="6"/>
        <v>1.6393442622950838E-2</v>
      </c>
      <c r="L49" s="2"/>
      <c r="M49" s="2"/>
      <c r="N49" s="2">
        <v>48.669136000000002</v>
      </c>
      <c r="O49" s="2">
        <f t="shared" si="2"/>
        <v>-4.1086215031731932E-2</v>
      </c>
      <c r="P49" s="2"/>
      <c r="Q49" s="2"/>
      <c r="R49" s="2">
        <v>112.647919</v>
      </c>
      <c r="S49" s="2">
        <f t="shared" si="3"/>
        <v>2.5891110352250335E-2</v>
      </c>
      <c r="T49" s="2"/>
      <c r="U49" s="2"/>
      <c r="V49" s="14">
        <v>2362.719971</v>
      </c>
      <c r="W49" s="14">
        <f t="shared" si="4"/>
        <v>-3.8919718808450021E-4</v>
      </c>
      <c r="X49" s="14">
        <v>20663.220702999999</v>
      </c>
      <c r="Y49" s="2">
        <f t="shared" si="5"/>
        <v>-7.1601869536637164E-3</v>
      </c>
    </row>
    <row r="50" spans="1:25">
      <c r="A50" s="7">
        <v>42767</v>
      </c>
      <c r="B50" s="2">
        <v>27.857693000000001</v>
      </c>
      <c r="C50" s="2">
        <f t="shared" si="0"/>
        <v>7.532316889935653E-2</v>
      </c>
      <c r="D50" s="2"/>
      <c r="E50" s="2"/>
      <c r="F50" s="2">
        <v>58.970089000000002</v>
      </c>
      <c r="G50" s="2">
        <f t="shared" si="1"/>
        <v>6.2590657703342822E-2</v>
      </c>
      <c r="H50" s="2"/>
      <c r="I50" s="2"/>
      <c r="J50" s="2">
        <v>41.48</v>
      </c>
      <c r="K50" s="2">
        <f t="shared" si="6"/>
        <v>5.5202211773029308E-2</v>
      </c>
      <c r="L50" s="2"/>
      <c r="M50" s="2"/>
      <c r="N50" s="2">
        <v>50.754443999999999</v>
      </c>
      <c r="O50" s="2">
        <f t="shared" si="2"/>
        <v>0.1611979072172689</v>
      </c>
      <c r="P50" s="2"/>
      <c r="Q50" s="2"/>
      <c r="R50" s="2">
        <v>109.804947</v>
      </c>
      <c r="S50" s="2">
        <f t="shared" si="3"/>
        <v>7.9117009537863936E-2</v>
      </c>
      <c r="T50" s="2"/>
      <c r="U50" s="2"/>
      <c r="V50" s="14">
        <v>2363.639893</v>
      </c>
      <c r="W50" s="14">
        <f t="shared" si="4"/>
        <v>3.7198160337279074E-2</v>
      </c>
      <c r="X50" s="14">
        <v>20812.240234000001</v>
      </c>
      <c r="Y50" s="2">
        <f t="shared" si="5"/>
        <v>4.7731881875594517E-2</v>
      </c>
    </row>
    <row r="51" spans="1:25">
      <c r="A51" s="7">
        <v>42736</v>
      </c>
      <c r="B51" s="2">
        <v>25.906345000000002</v>
      </c>
      <c r="C51" s="2">
        <f t="shared" si="0"/>
        <v>-5.0335541684970897E-2</v>
      </c>
      <c r="D51" s="2"/>
      <c r="E51" s="2"/>
      <c r="F51" s="2">
        <v>55.496524999999998</v>
      </c>
      <c r="G51" s="2">
        <f t="shared" si="1"/>
        <v>6.1078407667836343E-2</v>
      </c>
      <c r="H51" s="2"/>
      <c r="I51" s="2"/>
      <c r="J51" s="2">
        <v>39.310001</v>
      </c>
      <c r="K51" s="2">
        <f t="shared" si="6"/>
        <v>4.0222279962363716E-2</v>
      </c>
      <c r="L51" s="2"/>
      <c r="M51" s="2"/>
      <c r="N51" s="2">
        <v>43.708694000000001</v>
      </c>
      <c r="O51" s="2">
        <f t="shared" si="2"/>
        <v>-0.13814869755213899</v>
      </c>
      <c r="P51" s="2"/>
      <c r="Q51" s="2"/>
      <c r="R51" s="2">
        <v>101.75444</v>
      </c>
      <c r="S51" s="2">
        <f t="shared" si="3"/>
        <v>-1.7012258805137792E-2</v>
      </c>
      <c r="T51" s="2"/>
      <c r="U51" s="2"/>
      <c r="V51" s="14">
        <v>2278.8701169999999</v>
      </c>
      <c r="W51" s="14">
        <f t="shared" si="4"/>
        <v>1.7884358171464498E-2</v>
      </c>
      <c r="X51" s="14">
        <v>19864.089843999998</v>
      </c>
      <c r="Y51" s="2">
        <f t="shared" si="5"/>
        <v>5.1354698778482977E-3</v>
      </c>
    </row>
    <row r="52" spans="1:25">
      <c r="A52" s="7">
        <v>42705</v>
      </c>
      <c r="B52" s="2">
        <v>27.279471999999998</v>
      </c>
      <c r="C52" s="2">
        <f t="shared" si="0"/>
        <v>4.993879600479767E-2</v>
      </c>
      <c r="D52" s="2"/>
      <c r="E52" s="2"/>
      <c r="F52" s="2">
        <v>52.302002000000002</v>
      </c>
      <c r="G52" s="2">
        <f t="shared" si="1"/>
        <v>-3.7914857583554618E-2</v>
      </c>
      <c r="H52" s="2"/>
      <c r="I52" s="2"/>
      <c r="J52" s="2">
        <v>37.790000999999997</v>
      </c>
      <c r="K52" s="2">
        <f t="shared" si="6"/>
        <v>0</v>
      </c>
      <c r="L52" s="2"/>
      <c r="M52" s="2"/>
      <c r="N52" s="2">
        <v>50.714889999999997</v>
      </c>
      <c r="O52" s="2">
        <f t="shared" si="2"/>
        <v>1.0630766688302096E-2</v>
      </c>
      <c r="P52" s="2"/>
      <c r="Q52" s="2"/>
      <c r="R52" s="2">
        <v>103.515472</v>
      </c>
      <c r="S52" s="2">
        <f t="shared" si="3"/>
        <v>4.2283039627639019E-2</v>
      </c>
      <c r="T52" s="2"/>
      <c r="U52" s="2"/>
      <c r="V52" s="14">
        <v>2238.830078</v>
      </c>
      <c r="W52" s="14">
        <f t="shared" si="4"/>
        <v>1.8200762196895148E-2</v>
      </c>
      <c r="X52" s="14">
        <v>19762.599609000001</v>
      </c>
      <c r="Y52" s="2">
        <f t="shared" si="5"/>
        <v>3.3415266827320655E-2</v>
      </c>
    </row>
    <row r="53" spans="1:25">
      <c r="A53" s="7">
        <v>42675</v>
      </c>
      <c r="B53" s="2">
        <v>25.981964000000001</v>
      </c>
      <c r="C53" s="2">
        <f t="shared" si="0"/>
        <v>1.3560397391749968E-2</v>
      </c>
      <c r="D53" s="2"/>
      <c r="E53" s="2"/>
      <c r="F53" s="2">
        <v>54.363174000000001</v>
      </c>
      <c r="G53" s="2">
        <f t="shared" si="1"/>
        <v>4.206401583691477E-2</v>
      </c>
      <c r="H53" s="2"/>
      <c r="I53" s="2"/>
      <c r="J53" s="2">
        <v>37.790000999999997</v>
      </c>
      <c r="K53" s="2">
        <f t="shared" si="6"/>
        <v>-5.5486056260237948E-2</v>
      </c>
      <c r="L53" s="2"/>
      <c r="M53" s="2"/>
      <c r="N53" s="2">
        <v>50.181423000000002</v>
      </c>
      <c r="O53" s="2">
        <f t="shared" si="2"/>
        <v>0.11630632142917685</v>
      </c>
      <c r="P53" s="2"/>
      <c r="Q53" s="2"/>
      <c r="R53" s="2">
        <v>99.316085999999999</v>
      </c>
      <c r="S53" s="2">
        <f t="shared" si="3"/>
        <v>-4.0434330527729823E-2</v>
      </c>
      <c r="T53" s="2"/>
      <c r="U53" s="2"/>
      <c r="V53" s="14">
        <v>2198.8100589999999</v>
      </c>
      <c r="W53" s="14">
        <f t="shared" si="4"/>
        <v>3.4174522187570444E-2</v>
      </c>
      <c r="X53" s="14">
        <v>19123.580077999999</v>
      </c>
      <c r="Y53" s="2">
        <f t="shared" si="5"/>
        <v>5.4080996924242619E-2</v>
      </c>
    </row>
    <row r="54" spans="1:25">
      <c r="A54" s="7">
        <v>42644</v>
      </c>
      <c r="B54" s="2">
        <v>25.634352</v>
      </c>
      <c r="C54" s="2">
        <f t="shared" si="0"/>
        <v>-6.3773107648069538E-2</v>
      </c>
      <c r="D54" s="2"/>
      <c r="E54" s="2"/>
      <c r="F54" s="2">
        <v>52.168747000000003</v>
      </c>
      <c r="G54" s="2">
        <f t="shared" si="1"/>
        <v>-5.2225672649342858E-2</v>
      </c>
      <c r="H54" s="2"/>
      <c r="I54" s="2"/>
      <c r="J54" s="2">
        <v>40.009998000000003</v>
      </c>
      <c r="K54" s="2">
        <f t="shared" si="6"/>
        <v>-7.2339506785543461E-2</v>
      </c>
      <c r="L54" s="2"/>
      <c r="M54" s="2"/>
      <c r="N54" s="2">
        <v>44.953094</v>
      </c>
      <c r="O54" s="2">
        <f t="shared" si="2"/>
        <v>-5.5823417903678618E-2</v>
      </c>
      <c r="P54" s="2"/>
      <c r="Q54" s="2"/>
      <c r="R54" s="2">
        <v>103.50108299999999</v>
      </c>
      <c r="S54" s="2">
        <f t="shared" si="3"/>
        <v>-1.8115596657871214E-2</v>
      </c>
      <c r="T54" s="2"/>
      <c r="U54" s="2"/>
      <c r="V54" s="14">
        <v>2126.1499020000001</v>
      </c>
      <c r="W54" s="14">
        <f t="shared" si="4"/>
        <v>-1.9425679279557517E-2</v>
      </c>
      <c r="X54" s="14">
        <v>18142.419922000001</v>
      </c>
      <c r="Y54" s="2">
        <f t="shared" si="5"/>
        <v>-9.0522781089600324E-3</v>
      </c>
    </row>
    <row r="55" spans="1:25">
      <c r="A55" s="7">
        <v>42614</v>
      </c>
      <c r="B55" s="2">
        <v>27.380490999999999</v>
      </c>
      <c r="C55" s="2">
        <f t="shared" si="0"/>
        <v>-1.863400676126814E-2</v>
      </c>
      <c r="D55" s="2"/>
      <c r="E55" s="2"/>
      <c r="F55" s="2">
        <v>55.043427000000001</v>
      </c>
      <c r="G55" s="2">
        <f t="shared" si="1"/>
        <v>-6.0519254251653054E-3</v>
      </c>
      <c r="H55" s="2"/>
      <c r="I55" s="2"/>
      <c r="J55" s="2">
        <v>43.130001</v>
      </c>
      <c r="K55" s="2">
        <f t="shared" si="6"/>
        <v>-7.5931432948261879E-3</v>
      </c>
      <c r="L55" s="2"/>
      <c r="M55" s="2"/>
      <c r="N55" s="2">
        <v>47.610897000000001</v>
      </c>
      <c r="O55" s="2">
        <f t="shared" si="2"/>
        <v>-6.0463565765452865E-2</v>
      </c>
      <c r="P55" s="2"/>
      <c r="Q55" s="2"/>
      <c r="R55" s="2">
        <v>105.41065999999999</v>
      </c>
      <c r="S55" s="2">
        <f t="shared" si="3"/>
        <v>-3.5357009104995951E-3</v>
      </c>
      <c r="T55" s="2"/>
      <c r="U55" s="2"/>
      <c r="V55" s="14">
        <v>2168.2700199999999</v>
      </c>
      <c r="W55" s="14">
        <f t="shared" si="4"/>
        <v>-1.2344508443253854E-3</v>
      </c>
      <c r="X55" s="14">
        <v>18308.150390999999</v>
      </c>
      <c r="Y55" s="2">
        <f t="shared" si="5"/>
        <v>-5.0394580949990608E-3</v>
      </c>
    </row>
    <row r="56" spans="1:25">
      <c r="A56" s="7">
        <v>42583</v>
      </c>
      <c r="B56" s="2">
        <v>27.900386999999998</v>
      </c>
      <c r="C56" s="2">
        <f t="shared" si="0"/>
        <v>-5.6654866112442748E-2</v>
      </c>
      <c r="D56" s="2"/>
      <c r="E56" s="2"/>
      <c r="F56" s="2">
        <v>55.378574</v>
      </c>
      <c r="G56" s="2">
        <f t="shared" si="1"/>
        <v>7.040591618416947E-2</v>
      </c>
      <c r="H56" s="2"/>
      <c r="I56" s="2"/>
      <c r="J56" s="2">
        <v>43.459999000000003</v>
      </c>
      <c r="K56" s="2">
        <f t="shared" si="6"/>
        <v>-3.5722232083425731E-2</v>
      </c>
      <c r="L56" s="2"/>
      <c r="M56" s="2"/>
      <c r="N56" s="2">
        <v>50.674880999999999</v>
      </c>
      <c r="O56" s="2">
        <f t="shared" si="2"/>
        <v>-0.23285659819432114</v>
      </c>
      <c r="P56" s="2"/>
      <c r="Q56" s="2"/>
      <c r="R56" s="2">
        <v>105.784683</v>
      </c>
      <c r="S56" s="2">
        <f t="shared" si="3"/>
        <v>-4.7033507811209185E-2</v>
      </c>
      <c r="T56" s="2"/>
      <c r="U56" s="2"/>
      <c r="V56" s="14">
        <v>2170.9499510000001</v>
      </c>
      <c r="W56" s="14">
        <f t="shared" si="4"/>
        <v>-1.2192431360480427E-3</v>
      </c>
      <c r="X56" s="14">
        <v>18400.880859000001</v>
      </c>
      <c r="Y56" s="2">
        <f t="shared" si="5"/>
        <v>-1.7013328060988542E-3</v>
      </c>
    </row>
    <row r="57" spans="1:25">
      <c r="A57" s="7">
        <v>42552</v>
      </c>
      <c r="B57" s="2">
        <v>29.576011999999999</v>
      </c>
      <c r="C57" s="2">
        <f t="shared" si="0"/>
        <v>4.7713823192483629E-2</v>
      </c>
      <c r="D57" s="2"/>
      <c r="E57" s="2"/>
      <c r="F57" s="2">
        <v>51.736049999999999</v>
      </c>
      <c r="G57" s="2">
        <f t="shared" si="1"/>
        <v>2.6537952709972501E-2</v>
      </c>
      <c r="H57" s="2"/>
      <c r="I57" s="2"/>
      <c r="J57" s="2">
        <v>45.07</v>
      </c>
      <c r="K57" s="2">
        <f t="shared" si="6"/>
        <v>3.9916935856022073E-2</v>
      </c>
      <c r="L57" s="2"/>
      <c r="M57" s="2"/>
      <c r="N57" s="2">
        <v>66.056595000000002</v>
      </c>
      <c r="O57" s="2">
        <f t="shared" si="2"/>
        <v>2.252728555645378E-2</v>
      </c>
      <c r="P57" s="2"/>
      <c r="Q57" s="2"/>
      <c r="R57" s="2">
        <v>111.005669</v>
      </c>
      <c r="S57" s="2">
        <f t="shared" si="3"/>
        <v>3.2398757289746394E-2</v>
      </c>
      <c r="T57" s="2"/>
      <c r="U57" s="2"/>
      <c r="V57" s="14">
        <v>2173.6000979999999</v>
      </c>
      <c r="W57" s="14">
        <f t="shared" si="4"/>
        <v>3.5609801125254359E-2</v>
      </c>
      <c r="X57" s="14">
        <v>18432.240234000001</v>
      </c>
      <c r="Y57" s="2">
        <f t="shared" si="5"/>
        <v>2.8011727471418224E-2</v>
      </c>
    </row>
    <row r="58" spans="1:25">
      <c r="A58" s="7">
        <v>42522</v>
      </c>
      <c r="B58" s="2">
        <v>28.229094</v>
      </c>
      <c r="C58" s="2">
        <f t="shared" si="0"/>
        <v>2.3784254352872791E-2</v>
      </c>
      <c r="D58" s="2"/>
      <c r="E58" s="2"/>
      <c r="F58" s="2">
        <v>50.398575000000001</v>
      </c>
      <c r="G58" s="2">
        <f t="shared" si="1"/>
        <v>2.3995576701662191E-2</v>
      </c>
      <c r="H58" s="2"/>
      <c r="I58" s="2"/>
      <c r="J58" s="2">
        <v>43.34</v>
      </c>
      <c r="K58" s="2">
        <f t="shared" si="6"/>
        <v>2.2893580903790012E-2</v>
      </c>
      <c r="L58" s="2"/>
      <c r="M58" s="2"/>
      <c r="N58" s="2">
        <v>64.601303000000001</v>
      </c>
      <c r="O58" s="2">
        <f t="shared" si="2"/>
        <v>2.5801988291262123E-2</v>
      </c>
      <c r="P58" s="2"/>
      <c r="Q58" s="2"/>
      <c r="R58" s="2">
        <v>107.522087</v>
      </c>
      <c r="S58" s="2">
        <f t="shared" si="3"/>
        <v>8.4089808725180681E-2</v>
      </c>
      <c r="T58" s="2"/>
      <c r="U58" s="2"/>
      <c r="V58" s="14">
        <v>2098.860107</v>
      </c>
      <c r="W58" s="14">
        <f t="shared" si="4"/>
        <v>9.1092112097812539E-4</v>
      </c>
      <c r="X58" s="14">
        <v>17929.990234000001</v>
      </c>
      <c r="Y58" s="2">
        <f t="shared" si="5"/>
        <v>8.0277402440893653E-3</v>
      </c>
    </row>
    <row r="59" spans="1:25">
      <c r="A59" s="7">
        <v>42491</v>
      </c>
      <c r="B59" s="2">
        <v>27.573284000000001</v>
      </c>
      <c r="C59" s="2">
        <f t="shared" si="0"/>
        <v>6.0837620262516934E-2</v>
      </c>
      <c r="D59" s="2"/>
      <c r="E59" s="2"/>
      <c r="F59" s="2">
        <v>49.217571</v>
      </c>
      <c r="G59" s="2">
        <f t="shared" si="1"/>
        <v>2.589382075241331E-2</v>
      </c>
      <c r="H59" s="2"/>
      <c r="I59" s="2"/>
      <c r="J59" s="2">
        <v>42.369999</v>
      </c>
      <c r="K59" s="2">
        <f t="shared" si="6"/>
        <v>-1.2584502446981949E-2</v>
      </c>
      <c r="L59" s="2"/>
      <c r="M59" s="2"/>
      <c r="N59" s="2">
        <v>62.976387000000003</v>
      </c>
      <c r="O59" s="2">
        <f t="shared" si="2"/>
        <v>-6.650116089640723E-3</v>
      </c>
      <c r="P59" s="2"/>
      <c r="Q59" s="2"/>
      <c r="R59" s="2">
        <v>99.181899999999999</v>
      </c>
      <c r="S59" s="2">
        <f t="shared" si="3"/>
        <v>5.4425454016837627E-3</v>
      </c>
      <c r="T59" s="2"/>
      <c r="U59" s="2"/>
      <c r="V59" s="14">
        <v>2096.9499510000001</v>
      </c>
      <c r="W59" s="14">
        <f t="shared" si="4"/>
        <v>1.5324602357572603E-2</v>
      </c>
      <c r="X59" s="14">
        <v>17787.199218999998</v>
      </c>
      <c r="Y59" s="2">
        <f t="shared" si="5"/>
        <v>7.6284843865503937E-4</v>
      </c>
    </row>
    <row r="60" spans="1:25">
      <c r="A60" s="7">
        <v>42461</v>
      </c>
      <c r="B60" s="2">
        <v>25.991993000000001</v>
      </c>
      <c r="C60" s="2">
        <f t="shared" si="0"/>
        <v>0.10357611490747387</v>
      </c>
      <c r="D60" s="2"/>
      <c r="E60" s="2"/>
      <c r="F60" s="2">
        <v>47.975307000000001</v>
      </c>
      <c r="G60" s="2">
        <f t="shared" si="1"/>
        <v>4.5544430297872696E-2</v>
      </c>
      <c r="H60" s="2"/>
      <c r="I60" s="2"/>
      <c r="J60" s="2">
        <v>42.91</v>
      </c>
      <c r="K60" s="2">
        <f t="shared" si="6"/>
        <v>5.8199779487047465E-2</v>
      </c>
      <c r="L60" s="2"/>
      <c r="M60" s="2"/>
      <c r="N60" s="2">
        <v>63.397990999999998</v>
      </c>
      <c r="O60" s="2">
        <f t="shared" si="2"/>
        <v>0.13665995478173198</v>
      </c>
      <c r="P60" s="2"/>
      <c r="Q60" s="2"/>
      <c r="R60" s="2">
        <v>98.645020000000002</v>
      </c>
      <c r="S60" s="2">
        <f t="shared" si="3"/>
        <v>3.5859887968171522E-2</v>
      </c>
      <c r="T60" s="2"/>
      <c r="U60" s="2"/>
      <c r="V60" s="14">
        <v>2065.3000489999999</v>
      </c>
      <c r="W60" s="14">
        <f t="shared" si="4"/>
        <v>2.6993984808731941E-3</v>
      </c>
      <c r="X60" s="14">
        <v>17773.640625</v>
      </c>
      <c r="Y60" s="2">
        <f t="shared" si="5"/>
        <v>5.0070868613678599E-3</v>
      </c>
    </row>
    <row r="61" spans="1:25">
      <c r="A61" s="7">
        <v>42430</v>
      </c>
      <c r="B61" s="2">
        <v>23.552515</v>
      </c>
      <c r="C61" s="2">
        <f t="shared" si="0"/>
        <v>9.0323817253288308E-3</v>
      </c>
      <c r="D61" s="2"/>
      <c r="E61" s="2"/>
      <c r="F61" s="2">
        <v>45.885478999999997</v>
      </c>
      <c r="G61" s="2">
        <f t="shared" si="1"/>
        <v>5.3774406673903652E-2</v>
      </c>
      <c r="H61" s="2"/>
      <c r="I61" s="2"/>
      <c r="J61" s="2">
        <v>40.549999</v>
      </c>
      <c r="K61" s="2">
        <f t="shared" si="6"/>
        <v>4.86165269519796E-2</v>
      </c>
      <c r="L61" s="2"/>
      <c r="M61" s="2"/>
      <c r="N61" s="2">
        <v>55.775688000000002</v>
      </c>
      <c r="O61" s="2">
        <f t="shared" si="2"/>
        <v>3.1487203299209288E-2</v>
      </c>
      <c r="P61" s="2"/>
      <c r="Q61" s="2"/>
      <c r="R61" s="2">
        <v>95.230080000000001</v>
      </c>
      <c r="S61" s="2">
        <f t="shared" si="3"/>
        <v>3.5871955717321491E-2</v>
      </c>
      <c r="T61" s="2"/>
      <c r="U61" s="2"/>
      <c r="V61" s="14">
        <v>2059.73999</v>
      </c>
      <c r="W61" s="14">
        <f t="shared" si="4"/>
        <v>6.5991114577365062E-2</v>
      </c>
      <c r="X61" s="14">
        <v>17685.089843999998</v>
      </c>
      <c r="Y61" s="2">
        <f t="shared" si="5"/>
        <v>7.0752874035055813E-2</v>
      </c>
    </row>
    <row r="62" spans="1:25">
      <c r="A62" s="7">
        <v>42401</v>
      </c>
      <c r="B62" s="2">
        <v>23.341684000000001</v>
      </c>
      <c r="C62" s="2">
        <f t="shared" si="0"/>
        <v>-2.6894138556608715E-2</v>
      </c>
      <c r="D62" s="2"/>
      <c r="E62" s="2"/>
      <c r="F62" s="2">
        <v>43.543930000000003</v>
      </c>
      <c r="G62" s="2">
        <f t="shared" si="1"/>
        <v>-9.0785382756204402E-3</v>
      </c>
      <c r="H62" s="2"/>
      <c r="I62" s="2"/>
      <c r="J62" s="2">
        <v>38.669998</v>
      </c>
      <c r="K62" s="2">
        <f t="shared" si="6"/>
        <v>-6.3453691851448446E-2</v>
      </c>
      <c r="L62" s="2"/>
      <c r="M62" s="2"/>
      <c r="N62" s="2">
        <v>54.073078000000002</v>
      </c>
      <c r="O62" s="2">
        <f t="shared" si="2"/>
        <v>-3.7001395458984288E-3</v>
      </c>
      <c r="P62" s="2"/>
      <c r="Q62" s="2"/>
      <c r="R62" s="2">
        <v>91.932288999999997</v>
      </c>
      <c r="S62" s="2">
        <f t="shared" si="3"/>
        <v>7.3726158473770287E-3</v>
      </c>
      <c r="T62" s="2"/>
      <c r="U62" s="2"/>
      <c r="V62" s="14">
        <v>1932.2299800000001</v>
      </c>
      <c r="W62" s="14">
        <f t="shared" si="4"/>
        <v>-4.1283604302990717E-3</v>
      </c>
      <c r="X62" s="14">
        <v>16516.5</v>
      </c>
      <c r="Y62" s="2">
        <f t="shared" si="5"/>
        <v>3.0486033060881379E-3</v>
      </c>
    </row>
    <row r="63" spans="1:25">
      <c r="A63" s="7">
        <v>42370</v>
      </c>
      <c r="B63" s="2">
        <v>23.986788000000001</v>
      </c>
      <c r="C63" s="2">
        <f t="shared" si="0"/>
        <v>-5.5452147165218957E-2</v>
      </c>
      <c r="D63" s="2"/>
      <c r="E63" s="2"/>
      <c r="F63" s="2">
        <v>43.942867</v>
      </c>
      <c r="G63" s="2">
        <f t="shared" si="1"/>
        <v>-3.2414338860080161E-2</v>
      </c>
      <c r="H63" s="2"/>
      <c r="I63" s="2"/>
      <c r="J63" s="2">
        <v>41.290000999999997</v>
      </c>
      <c r="K63" s="2">
        <f t="shared" si="6"/>
        <v>2.3296234116294112E-2</v>
      </c>
      <c r="L63" s="2"/>
      <c r="M63" s="2"/>
      <c r="N63" s="2">
        <v>54.273899</v>
      </c>
      <c r="O63" s="2">
        <f t="shared" si="2"/>
        <v>-9.1429568777782966E-2</v>
      </c>
      <c r="P63" s="2"/>
      <c r="Q63" s="2"/>
      <c r="R63" s="2">
        <v>91.259467999999998</v>
      </c>
      <c r="S63" s="2">
        <f t="shared" si="3"/>
        <v>1.6744767588795284E-2</v>
      </c>
      <c r="T63" s="2"/>
      <c r="U63" s="2"/>
      <c r="V63" s="14">
        <v>1940.23999</v>
      </c>
      <c r="W63" s="14">
        <f t="shared" si="4"/>
        <v>-5.073532197294639E-2</v>
      </c>
      <c r="X63" s="14">
        <v>16466.300781000002</v>
      </c>
      <c r="Y63" s="2">
        <f t="shared" si="5"/>
        <v>-5.5020195355715118E-2</v>
      </c>
    </row>
    <row r="64" spans="1:25">
      <c r="A64" s="7">
        <v>42339</v>
      </c>
      <c r="B64" s="2">
        <v>25.394995000000002</v>
      </c>
      <c r="C64" s="2"/>
      <c r="D64" s="2"/>
      <c r="E64" s="2"/>
      <c r="F64" s="2">
        <v>45.414963</v>
      </c>
      <c r="G64" s="2"/>
      <c r="H64" s="2"/>
      <c r="I64" s="2"/>
      <c r="J64" s="2">
        <v>40.349997999999999</v>
      </c>
      <c r="K64" s="2"/>
      <c r="L64" s="2"/>
      <c r="M64" s="2"/>
      <c r="N64" s="2">
        <v>59.735489000000001</v>
      </c>
      <c r="O64" s="2"/>
      <c r="P64" s="2"/>
      <c r="Q64" s="2"/>
      <c r="R64" s="2">
        <v>89.756516000000005</v>
      </c>
      <c r="S64" s="2"/>
      <c r="T64" s="2"/>
      <c r="U64" s="2"/>
      <c r="V64" s="14">
        <v>2043.9399410000001</v>
      </c>
      <c r="W64" s="2"/>
      <c r="X64" s="14">
        <v>17425.029297000001</v>
      </c>
      <c r="Y64" s="2"/>
    </row>
    <row r="66" spans="2:2">
      <c r="B66" s="1" t="s">
        <v>24</v>
      </c>
    </row>
  </sheetData>
  <mergeCells count="2">
    <mergeCell ref="A2:A3"/>
    <mergeCell ref="A1:R1"/>
  </mergeCells>
  <pageMargins left="0.7" right="0.7" top="0.75" bottom="0.75" header="0.3" footer="0.3"/>
  <pageSetup paperSize="9" scale="6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6"/>
  <sheetViews>
    <sheetView topLeftCell="A228" workbookViewId="0">
      <pane xSplit="1" topLeftCell="B1" activePane="topRight" state="frozen"/>
      <selection pane="topRight" activeCell="T13" sqref="T13"/>
    </sheetView>
  </sheetViews>
  <sheetFormatPr defaultColWidth="9.140625" defaultRowHeight="15.75"/>
  <cols>
    <col min="1" max="2" width="11.28515625" style="16" customWidth="1"/>
    <col min="3" max="3" width="13.7109375" style="16" customWidth="1"/>
    <col min="4" max="5" width="16.140625" style="16" customWidth="1"/>
    <col min="6" max="6" width="11.28515625" style="16" customWidth="1"/>
    <col min="7" max="9" width="13.7109375" style="16" customWidth="1"/>
    <col min="10" max="10" width="17.5703125" style="16" customWidth="1"/>
    <col min="11" max="11" width="13.7109375" style="16" customWidth="1"/>
    <col min="12" max="12" width="14" style="16" customWidth="1"/>
    <col min="13" max="13" width="13.7109375" style="16" customWidth="1"/>
    <col min="14" max="14" width="22" style="16" customWidth="1"/>
    <col min="15" max="15" width="13.7109375" style="16" customWidth="1"/>
    <col min="16" max="17" width="19.7109375" style="16" customWidth="1"/>
    <col min="18" max="18" width="20.5703125" style="16" customWidth="1"/>
    <col min="19" max="19" width="18.140625" style="16" customWidth="1"/>
    <col min="20" max="21" width="16.28515625" style="16" customWidth="1"/>
    <col min="22" max="22" width="13.7109375" style="16" customWidth="1"/>
    <col min="23" max="23" width="9.140625" style="16"/>
    <col min="24" max="24" width="11.42578125" style="16" customWidth="1"/>
    <col min="25" max="16384" width="9.140625" style="16"/>
  </cols>
  <sheetData>
    <row r="1" spans="1:25">
      <c r="A1" s="17"/>
      <c r="B1" s="52" t="s">
        <v>9</v>
      </c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18"/>
      <c r="U1" s="18"/>
      <c r="V1" s="17"/>
      <c r="W1" s="17"/>
    </row>
    <row r="2" spans="1:25" s="19" customFormat="1">
      <c r="A2" s="51" t="s">
        <v>0</v>
      </c>
      <c r="B2" s="18" t="s">
        <v>1</v>
      </c>
      <c r="C2" s="18"/>
      <c r="D2" s="18"/>
      <c r="E2" s="18"/>
      <c r="F2" s="18" t="s">
        <v>2</v>
      </c>
      <c r="G2" s="18"/>
      <c r="H2" s="18"/>
      <c r="I2" s="18"/>
      <c r="J2" s="18" t="s">
        <v>3</v>
      </c>
      <c r="K2" s="18"/>
      <c r="L2" s="18"/>
      <c r="M2" s="18"/>
      <c r="N2" s="18" t="s">
        <v>4</v>
      </c>
      <c r="O2" s="18"/>
      <c r="P2" s="18"/>
      <c r="Q2" s="18"/>
      <c r="R2" s="18" t="s">
        <v>5</v>
      </c>
      <c r="S2" s="18"/>
      <c r="T2" s="20"/>
      <c r="U2" s="20"/>
      <c r="V2" s="18" t="s">
        <v>16</v>
      </c>
      <c r="W2" s="18"/>
      <c r="X2" s="18" t="s">
        <v>17</v>
      </c>
      <c r="Y2" s="18"/>
    </row>
    <row r="3" spans="1:25" s="19" customFormat="1" ht="40.5" customHeight="1">
      <c r="A3" s="51"/>
      <c r="B3" s="18" t="s">
        <v>6</v>
      </c>
      <c r="C3" s="18" t="s">
        <v>8</v>
      </c>
      <c r="D3" s="20" t="s">
        <v>18</v>
      </c>
      <c r="E3" s="20" t="s">
        <v>20</v>
      </c>
      <c r="F3" s="18" t="s">
        <v>6</v>
      </c>
      <c r="G3" s="18" t="s">
        <v>8</v>
      </c>
      <c r="H3" s="20" t="s">
        <v>18</v>
      </c>
      <c r="I3" s="20" t="s">
        <v>20</v>
      </c>
      <c r="J3" s="18" t="s">
        <v>6</v>
      </c>
      <c r="K3" s="18" t="s">
        <v>8</v>
      </c>
      <c r="L3" s="20" t="s">
        <v>18</v>
      </c>
      <c r="M3" s="20" t="s">
        <v>20</v>
      </c>
      <c r="N3" s="18" t="s">
        <v>6</v>
      </c>
      <c r="O3" s="18" t="s">
        <v>8</v>
      </c>
      <c r="P3" s="20" t="s">
        <v>21</v>
      </c>
      <c r="Q3" s="20" t="s">
        <v>22</v>
      </c>
      <c r="R3" s="18" t="s">
        <v>6</v>
      </c>
      <c r="S3" s="20" t="s">
        <v>8</v>
      </c>
      <c r="T3" s="20" t="s">
        <v>21</v>
      </c>
      <c r="U3" s="20" t="s">
        <v>22</v>
      </c>
      <c r="V3" s="18" t="s">
        <v>6</v>
      </c>
      <c r="W3" s="18" t="s">
        <v>8</v>
      </c>
      <c r="X3" s="18" t="s">
        <v>6</v>
      </c>
      <c r="Y3" s="18" t="s">
        <v>19</v>
      </c>
    </row>
    <row r="4" spans="1:25">
      <c r="A4" s="21">
        <v>44162</v>
      </c>
      <c r="B4" s="17">
        <v>37.229999999999997</v>
      </c>
      <c r="C4" s="17">
        <f>B4/B5-1</f>
        <v>1.9162360228917708E-2</v>
      </c>
      <c r="D4" s="17">
        <v>0.68532554197712037</v>
      </c>
      <c r="E4" s="17">
        <v>0.63732568514444754</v>
      </c>
      <c r="F4" s="17">
        <v>79.860000999999997</v>
      </c>
      <c r="G4" s="17">
        <f>F4/F5-1</f>
        <v>-2.4980889957053609E-3</v>
      </c>
      <c r="H4" s="17">
        <v>0.6953097748103082</v>
      </c>
      <c r="I4" s="17">
        <v>0.63643996268146463</v>
      </c>
      <c r="J4" s="17">
        <v>37.07</v>
      </c>
      <c r="K4" s="17">
        <f>J4/J5-1</f>
        <v>-4.2976094547406696E-3</v>
      </c>
      <c r="L4" s="17">
        <f>SLOPE(K4:K254,W4:W254)</f>
        <v>0.68197568621140969</v>
      </c>
      <c r="M4" s="17">
        <v>0.63002468988322713</v>
      </c>
      <c r="N4" s="17">
        <v>63.049999</v>
      </c>
      <c r="O4" s="17">
        <f>N4/N5-1</f>
        <v>3.3418045830679866E-3</v>
      </c>
      <c r="P4" s="17">
        <v>0.61067757603822703</v>
      </c>
      <c r="Q4" s="17">
        <v>0.56466346261499412</v>
      </c>
      <c r="R4" s="17">
        <v>144</v>
      </c>
      <c r="S4" s="17">
        <f>R4/R5-1</f>
        <v>2.2272203200901508E-3</v>
      </c>
      <c r="T4" s="17">
        <f>SLOPE(S4:S254,W4:W254)</f>
        <v>0.67442807586079201</v>
      </c>
      <c r="U4" s="17">
        <v>0.62637737048749431</v>
      </c>
      <c r="V4" s="22">
        <v>3638.3500979999999</v>
      </c>
      <c r="W4" s="17">
        <f>(V4/V5)-1</f>
        <v>2.3969793877931522E-3</v>
      </c>
      <c r="X4" s="22">
        <v>29910.369140999999</v>
      </c>
      <c r="Y4" s="17">
        <f>(X4/X5)-1</f>
        <v>1.2686743716914251E-3</v>
      </c>
    </row>
    <row r="5" spans="1:25">
      <c r="A5" s="21">
        <v>44160</v>
      </c>
      <c r="B5" s="17">
        <v>36.529998999999997</v>
      </c>
      <c r="C5" s="17">
        <f t="shared" ref="C5:C68" si="0">B5/B6-1</f>
        <v>-1.9125410881171145E-3</v>
      </c>
      <c r="D5" s="17"/>
      <c r="E5" s="17"/>
      <c r="F5" s="17">
        <v>80.059997999999993</v>
      </c>
      <c r="G5" s="17">
        <f t="shared" ref="G5:G68" si="1">F5/F6-1</f>
        <v>-9.9826554776982768E-4</v>
      </c>
      <c r="H5" s="17"/>
      <c r="I5" s="17"/>
      <c r="J5" s="17">
        <v>37.229999999999997</v>
      </c>
      <c r="K5" s="17">
        <f t="shared" ref="K5:K68" si="2">J5/J6-1</f>
        <v>3.7746023186842059E-3</v>
      </c>
      <c r="L5" s="17"/>
      <c r="M5" s="17"/>
      <c r="N5" s="17">
        <v>62.84</v>
      </c>
      <c r="O5" s="17">
        <f>N5/N6-1</f>
        <v>-6.0107718125470555E-3</v>
      </c>
      <c r="P5" s="17"/>
      <c r="Q5" s="17"/>
      <c r="R5" s="17">
        <v>143.679993</v>
      </c>
      <c r="S5" s="17">
        <f t="shared" ref="S5:S68" si="3">R5/R6-1</f>
        <v>-1.3206506332330559E-3</v>
      </c>
      <c r="U5" s="17"/>
      <c r="V5" s="22">
        <v>3629.6499020000001</v>
      </c>
      <c r="W5" s="17">
        <f t="shared" ref="W5:W68" si="4">(V5/V6)-1</f>
        <v>-1.5844183020425895E-3</v>
      </c>
      <c r="X5" s="22">
        <v>29872.470702999999</v>
      </c>
      <c r="Y5" s="17">
        <f t="shared" ref="Y5:Y68" si="5">(X5/X6)-1</f>
        <v>-5.7834035022913399E-3</v>
      </c>
    </row>
    <row r="6" spans="1:25">
      <c r="A6" s="21">
        <v>44159</v>
      </c>
      <c r="B6" s="17">
        <v>36.599997999999999</v>
      </c>
      <c r="C6" s="17">
        <f t="shared" si="0"/>
        <v>2.190525739320881E-3</v>
      </c>
      <c r="D6" s="17"/>
      <c r="E6" s="17"/>
      <c r="F6" s="17">
        <v>80.139999000000003</v>
      </c>
      <c r="G6" s="17">
        <f t="shared" si="1"/>
        <v>-1.7438963844531585E-3</v>
      </c>
      <c r="H6" s="17"/>
      <c r="I6" s="17"/>
      <c r="J6" s="17">
        <v>37.090000000000003</v>
      </c>
      <c r="K6" s="17">
        <f t="shared" si="2"/>
        <v>9.5263467868076379E-3</v>
      </c>
      <c r="L6" s="17"/>
      <c r="M6" s="17"/>
      <c r="N6" s="17">
        <v>63.220001000000003</v>
      </c>
      <c r="O6" s="17">
        <f t="shared" ref="O6:O68" si="6">N6/N7-1</f>
        <v>2.0994881169085433E-2</v>
      </c>
      <c r="P6" s="17"/>
      <c r="Q6" s="17"/>
      <c r="R6" s="17">
        <v>143.86999499999999</v>
      </c>
      <c r="S6" s="17">
        <f t="shared" si="3"/>
        <v>0</v>
      </c>
      <c r="T6" s="17"/>
      <c r="U6" s="17"/>
      <c r="V6" s="22">
        <v>3635.4099120000001</v>
      </c>
      <c r="W6" s="17">
        <f t="shared" si="4"/>
        <v>1.6161668211777558E-2</v>
      </c>
      <c r="X6" s="22">
        <v>30046.240234000001</v>
      </c>
      <c r="Y6" s="17">
        <f t="shared" si="5"/>
        <v>1.5375166737046086E-2</v>
      </c>
    </row>
    <row r="7" spans="1:25">
      <c r="A7" s="21">
        <v>44158</v>
      </c>
      <c r="B7" s="17">
        <v>36.520000000000003</v>
      </c>
      <c r="C7" s="17">
        <f t="shared" si="0"/>
        <v>-4.9046592669029776E-3</v>
      </c>
      <c r="D7" s="17"/>
      <c r="E7" s="17"/>
      <c r="F7" s="17">
        <v>80.279999000000004</v>
      </c>
      <c r="G7" s="17">
        <f t="shared" si="1"/>
        <v>-2.1130889538751862E-3</v>
      </c>
      <c r="H7" s="17"/>
      <c r="I7" s="17"/>
      <c r="J7" s="17">
        <v>36.740001999999997</v>
      </c>
      <c r="K7" s="17">
        <f t="shared" si="2"/>
        <v>-7.8314071788119222E-3</v>
      </c>
      <c r="L7" s="17"/>
      <c r="M7" s="17"/>
      <c r="N7" s="17">
        <v>61.919998</v>
      </c>
      <c r="O7" s="17">
        <f t="shared" si="6"/>
        <v>5.0316019309917248E-3</v>
      </c>
      <c r="P7" s="17"/>
      <c r="Q7" s="17"/>
      <c r="R7" s="17">
        <v>143.86999499999999</v>
      </c>
      <c r="S7" s="17">
        <f t="shared" si="3"/>
        <v>-1.0182393800520551E-2</v>
      </c>
      <c r="T7" s="17"/>
      <c r="U7" s="17"/>
      <c r="V7" s="22">
        <v>3577.5900879999999</v>
      </c>
      <c r="W7" s="17">
        <f t="shared" si="4"/>
        <v>5.6359306656281749E-3</v>
      </c>
      <c r="X7" s="22">
        <v>29591.269531000002</v>
      </c>
      <c r="Y7" s="17">
        <f t="shared" si="5"/>
        <v>1.1201301306153377E-2</v>
      </c>
    </row>
    <row r="8" spans="1:25">
      <c r="A8" s="21">
        <v>44155</v>
      </c>
      <c r="B8" s="17">
        <v>36.700001</v>
      </c>
      <c r="C8" s="17">
        <f t="shared" si="0"/>
        <v>1.4092346341319395E-2</v>
      </c>
      <c r="D8" s="17"/>
      <c r="E8" s="17"/>
      <c r="F8" s="17">
        <v>80.449996999999996</v>
      </c>
      <c r="G8" s="17">
        <f t="shared" si="1"/>
        <v>7.4633661831491338E-4</v>
      </c>
      <c r="H8" s="17"/>
      <c r="I8" s="17"/>
      <c r="J8" s="17">
        <v>37.029998999999997</v>
      </c>
      <c r="K8" s="17">
        <f t="shared" si="2"/>
        <v>-2.9617663694607721E-3</v>
      </c>
      <c r="L8" s="17"/>
      <c r="M8" s="17"/>
      <c r="N8" s="17">
        <v>61.610000999999997</v>
      </c>
      <c r="O8" s="17">
        <f t="shared" si="6"/>
        <v>-7.7306973747786056E-3</v>
      </c>
      <c r="P8" s="17"/>
      <c r="Q8" s="17"/>
      <c r="R8" s="17">
        <v>145.35000600000001</v>
      </c>
      <c r="S8" s="17">
        <f t="shared" si="3"/>
        <v>-5.3010437618317141E-3</v>
      </c>
      <c r="T8" s="17"/>
      <c r="U8" s="17"/>
      <c r="V8" s="22">
        <v>3557.540039</v>
      </c>
      <c r="W8" s="17">
        <f t="shared" si="4"/>
        <v>-6.7925628806377869E-3</v>
      </c>
      <c r="X8" s="22">
        <v>29263.480468999998</v>
      </c>
      <c r="Y8" s="17">
        <f t="shared" si="5"/>
        <v>-7.453389486306583E-3</v>
      </c>
    </row>
    <row r="9" spans="1:25">
      <c r="A9" s="21">
        <v>44154</v>
      </c>
      <c r="B9" s="17">
        <v>36.189999</v>
      </c>
      <c r="C9" s="17">
        <f t="shared" si="0"/>
        <v>-3.5793226872247175E-3</v>
      </c>
      <c r="D9" s="17"/>
      <c r="E9" s="17"/>
      <c r="F9" s="17">
        <v>80.389999000000003</v>
      </c>
      <c r="G9" s="17">
        <f t="shared" si="1"/>
        <v>1.7445358255452348E-3</v>
      </c>
      <c r="H9" s="17"/>
      <c r="I9" s="17"/>
      <c r="J9" s="17">
        <v>37.139999000000003</v>
      </c>
      <c r="K9" s="17">
        <f t="shared" si="2"/>
        <v>1.5586519004648691E-2</v>
      </c>
      <c r="L9" s="17"/>
      <c r="M9" s="17"/>
      <c r="N9" s="17">
        <v>62.09</v>
      </c>
      <c r="O9" s="17">
        <f t="shared" si="6"/>
        <v>1.2901467921351273E-3</v>
      </c>
      <c r="P9" s="17"/>
      <c r="Q9" s="17"/>
      <c r="R9" s="17">
        <v>146.124619</v>
      </c>
      <c r="S9" s="17">
        <f t="shared" si="3"/>
        <v>-1.56066467965843E-3</v>
      </c>
      <c r="T9" s="17"/>
      <c r="U9" s="17"/>
      <c r="V9" s="22">
        <v>3581.8701169999999</v>
      </c>
      <c r="W9" s="17">
        <f t="shared" si="4"/>
        <v>3.9464424324551217E-3</v>
      </c>
      <c r="X9" s="22">
        <v>29483.230468999998</v>
      </c>
      <c r="Y9" s="17">
        <f t="shared" si="5"/>
        <v>1.5221790815787006E-3</v>
      </c>
    </row>
    <row r="10" spans="1:25">
      <c r="A10" s="21">
        <v>44153</v>
      </c>
      <c r="B10" s="17">
        <v>36.32</v>
      </c>
      <c r="C10" s="17">
        <f t="shared" si="0"/>
        <v>7.7691174314895584E-3</v>
      </c>
      <c r="D10" s="17"/>
      <c r="E10" s="17"/>
      <c r="F10" s="17">
        <v>80.25</v>
      </c>
      <c r="G10" s="17">
        <f t="shared" si="1"/>
        <v>-1.5337423312883458E-2</v>
      </c>
      <c r="H10" s="17"/>
      <c r="I10" s="17"/>
      <c r="J10" s="17">
        <v>36.57</v>
      </c>
      <c r="K10" s="17">
        <f t="shared" si="2"/>
        <v>-1.5612435229478638E-2</v>
      </c>
      <c r="L10" s="17"/>
      <c r="M10" s="17"/>
      <c r="N10" s="17">
        <v>62.009998000000003</v>
      </c>
      <c r="O10" s="17">
        <f t="shared" si="6"/>
        <v>-3.591421019900487E-2</v>
      </c>
      <c r="P10" s="17"/>
      <c r="Q10" s="17"/>
      <c r="R10" s="17">
        <v>146.353027</v>
      </c>
      <c r="S10" s="17">
        <f t="shared" si="3"/>
        <v>-1.3257466324390843E-2</v>
      </c>
      <c r="T10" s="17"/>
      <c r="U10" s="17"/>
      <c r="V10" s="22">
        <v>3567.790039</v>
      </c>
      <c r="W10" s="17">
        <f t="shared" si="4"/>
        <v>-1.1563829546962889E-2</v>
      </c>
      <c r="X10" s="22">
        <v>29438.419922000001</v>
      </c>
      <c r="Y10" s="17">
        <f t="shared" si="5"/>
        <v>-1.1581292619140759E-2</v>
      </c>
    </row>
    <row r="11" spans="1:25">
      <c r="A11" s="21">
        <v>44152</v>
      </c>
      <c r="B11" s="17">
        <v>36.040000999999997</v>
      </c>
      <c r="C11" s="17">
        <f t="shared" si="0"/>
        <v>1.7577291967142195E-2</v>
      </c>
      <c r="D11" s="17"/>
      <c r="E11" s="17"/>
      <c r="F11" s="17">
        <v>81.5</v>
      </c>
      <c r="G11" s="17">
        <f t="shared" si="1"/>
        <v>1.6462958343726575E-2</v>
      </c>
      <c r="H11" s="17"/>
      <c r="I11" s="17"/>
      <c r="J11" s="17">
        <v>37.150002000000001</v>
      </c>
      <c r="K11" s="17">
        <f t="shared" si="2"/>
        <v>-2.3909589492653982E-2</v>
      </c>
      <c r="L11" s="17"/>
      <c r="M11" s="17"/>
      <c r="N11" s="17">
        <v>64.319999999999993</v>
      </c>
      <c r="O11" s="17">
        <f t="shared" si="6"/>
        <v>-2.7906976744187517E-3</v>
      </c>
      <c r="P11" s="17"/>
      <c r="Q11" s="17"/>
      <c r="R11" s="17">
        <v>148.319366</v>
      </c>
      <c r="S11" s="17">
        <f t="shared" si="3"/>
        <v>-9.9436935777051927E-3</v>
      </c>
      <c r="T11" s="17"/>
      <c r="U11" s="17"/>
      <c r="V11" s="22">
        <v>3609.530029</v>
      </c>
      <c r="W11" s="17">
        <f t="shared" si="4"/>
        <v>-4.7919257499330348E-3</v>
      </c>
      <c r="X11" s="22">
        <v>29783.349609000001</v>
      </c>
      <c r="Y11" s="17">
        <f t="shared" si="5"/>
        <v>-5.5788778746370671E-3</v>
      </c>
    </row>
    <row r="12" spans="1:25">
      <c r="A12" s="21">
        <v>44151</v>
      </c>
      <c r="B12" s="17">
        <v>35.417458000000003</v>
      </c>
      <c r="C12" s="17">
        <f t="shared" si="0"/>
        <v>-3.3402330944821479E-2</v>
      </c>
      <c r="D12" s="17"/>
      <c r="E12" s="17"/>
      <c r="F12" s="17">
        <v>80.180000000000007</v>
      </c>
      <c r="G12" s="17">
        <f t="shared" si="1"/>
        <v>-1.1222050128106953E-2</v>
      </c>
      <c r="H12" s="17"/>
      <c r="I12" s="17"/>
      <c r="J12" s="17">
        <v>38.060001</v>
      </c>
      <c r="K12" s="17">
        <f t="shared" si="2"/>
        <v>-6.2662664821478975E-3</v>
      </c>
      <c r="L12" s="17"/>
      <c r="M12" s="17"/>
      <c r="N12" s="17">
        <v>64.5</v>
      </c>
      <c r="O12" s="17">
        <f t="shared" si="6"/>
        <v>1.3832144197298613E-2</v>
      </c>
      <c r="P12" s="17"/>
      <c r="Q12" s="17"/>
      <c r="R12" s="17">
        <v>149.809021</v>
      </c>
      <c r="S12" s="17">
        <f t="shared" si="3"/>
        <v>6.3376037857512113E-3</v>
      </c>
      <c r="T12" s="17"/>
      <c r="U12" s="17"/>
      <c r="V12" s="22">
        <v>3626.9099120000001</v>
      </c>
      <c r="W12" s="17">
        <f t="shared" si="4"/>
        <v>1.1648051306502927E-2</v>
      </c>
      <c r="X12" s="22">
        <v>29950.439452999999</v>
      </c>
      <c r="Y12" s="17">
        <f t="shared" si="5"/>
        <v>1.5964448117794738E-2</v>
      </c>
    </row>
    <row r="13" spans="1:25">
      <c r="A13" s="21">
        <v>44148</v>
      </c>
      <c r="B13" s="17">
        <v>36.641365</v>
      </c>
      <c r="C13" s="17">
        <f t="shared" si="0"/>
        <v>2.8495303987914999E-2</v>
      </c>
      <c r="D13" s="17"/>
      <c r="E13" s="17"/>
      <c r="F13" s="17">
        <v>81.089995999999999</v>
      </c>
      <c r="G13" s="17">
        <f t="shared" si="1"/>
        <v>1.5401890616054459E-2</v>
      </c>
      <c r="H13" s="17"/>
      <c r="I13" s="17"/>
      <c r="J13" s="17">
        <v>38.299999</v>
      </c>
      <c r="K13" s="17">
        <f t="shared" si="2"/>
        <v>1.4569509933774816E-2</v>
      </c>
      <c r="L13" s="17"/>
      <c r="M13" s="17"/>
      <c r="N13" s="17">
        <v>63.619999</v>
      </c>
      <c r="O13" s="17">
        <f t="shared" si="6"/>
        <v>1.3864525896414293E-2</v>
      </c>
      <c r="P13" s="17"/>
      <c r="Q13" s="17"/>
      <c r="R13" s="17">
        <v>148.86556999999999</v>
      </c>
      <c r="S13" s="17">
        <f t="shared" si="3"/>
        <v>1.07889432626882E-2</v>
      </c>
      <c r="T13" s="17"/>
      <c r="U13" s="17"/>
      <c r="V13" s="22">
        <v>3585.1499020000001</v>
      </c>
      <c r="W13" s="17">
        <f t="shared" si="4"/>
        <v>1.3610335244711447E-2</v>
      </c>
      <c r="X13" s="22">
        <v>29479.810547000001</v>
      </c>
      <c r="Y13" s="17">
        <f t="shared" si="5"/>
        <v>1.3742719732103836E-2</v>
      </c>
    </row>
    <row r="14" spans="1:25">
      <c r="A14" s="21">
        <v>44147</v>
      </c>
      <c r="B14" s="17">
        <v>35.626185999999997</v>
      </c>
      <c r="C14" s="17">
        <f t="shared" si="0"/>
        <v>-2.4675344052285109E-2</v>
      </c>
      <c r="D14" s="17"/>
      <c r="E14" s="17"/>
      <c r="F14" s="17">
        <v>79.860000999999997</v>
      </c>
      <c r="G14" s="17">
        <f t="shared" si="1"/>
        <v>-1.4803812356373292E-2</v>
      </c>
      <c r="H14" s="17"/>
      <c r="I14" s="17"/>
      <c r="J14" s="17">
        <v>37.75</v>
      </c>
      <c r="K14" s="17">
        <f t="shared" si="2"/>
        <v>-2.3891919521323857E-2</v>
      </c>
      <c r="L14" s="17"/>
      <c r="M14" s="17"/>
      <c r="N14" s="17">
        <v>62.75</v>
      </c>
      <c r="O14" s="17">
        <f t="shared" si="6"/>
        <v>-1.0564459494306511E-2</v>
      </c>
      <c r="P14" s="17"/>
      <c r="Q14" s="17"/>
      <c r="R14" s="17">
        <v>147.276611</v>
      </c>
      <c r="S14" s="17">
        <f t="shared" si="3"/>
        <v>3.3829595109853283E-3</v>
      </c>
      <c r="T14" s="17"/>
      <c r="U14" s="17"/>
      <c r="V14" s="22">
        <v>3537.01001</v>
      </c>
      <c r="W14" s="17">
        <f t="shared" si="4"/>
        <v>-9.9785322079657401E-3</v>
      </c>
      <c r="X14" s="22">
        <v>29080.169922000001</v>
      </c>
      <c r="Y14" s="17">
        <f t="shared" si="5"/>
        <v>-1.0798861259352477E-2</v>
      </c>
    </row>
    <row r="15" spans="1:25">
      <c r="A15" s="21">
        <v>44146</v>
      </c>
      <c r="B15" s="17">
        <v>36.527515000000001</v>
      </c>
      <c r="C15" s="17">
        <f t="shared" si="0"/>
        <v>-4.6535408241887843E-3</v>
      </c>
      <c r="D15" s="17"/>
      <c r="E15" s="17"/>
      <c r="F15" s="17">
        <v>81.059997999999993</v>
      </c>
      <c r="G15" s="17">
        <f t="shared" si="1"/>
        <v>-6.1648377984857561E-4</v>
      </c>
      <c r="H15" s="17"/>
      <c r="I15" s="17"/>
      <c r="J15" s="17">
        <v>38.673996000000002</v>
      </c>
      <c r="K15" s="17">
        <f t="shared" si="2"/>
        <v>8.7559945919362114E-3</v>
      </c>
      <c r="L15" s="17"/>
      <c r="M15" s="17"/>
      <c r="N15" s="17">
        <v>63.419998</v>
      </c>
      <c r="O15" s="17">
        <f>N15/N16-1</f>
        <v>-1.7048962355035502E-2</v>
      </c>
      <c r="P15" s="17"/>
      <c r="Q15" s="17"/>
      <c r="R15" s="17">
        <v>146.78005999999999</v>
      </c>
      <c r="S15" s="17">
        <f t="shared" si="3"/>
        <v>-3.2370945265501883E-3</v>
      </c>
      <c r="T15" s="17"/>
      <c r="U15" s="17"/>
      <c r="V15" s="22">
        <v>3572.6599120000001</v>
      </c>
      <c r="W15" s="17">
        <f t="shared" si="4"/>
        <v>7.6518553722846328E-3</v>
      </c>
      <c r="X15" s="22">
        <v>29397.630859000001</v>
      </c>
      <c r="Y15" s="17">
        <f t="shared" si="5"/>
        <v>-7.9158174053506336E-4</v>
      </c>
    </row>
    <row r="16" spans="1:25">
      <c r="A16" s="21">
        <v>44145</v>
      </c>
      <c r="B16" s="17">
        <v>36.698292000000002</v>
      </c>
      <c r="C16" s="17">
        <f t="shared" si="0"/>
        <v>-1.3265289386192869E-2</v>
      </c>
      <c r="D16" s="17"/>
      <c r="E16" s="17"/>
      <c r="F16" s="17">
        <v>81.110000999999997</v>
      </c>
      <c r="G16" s="17">
        <f t="shared" si="1"/>
        <v>7.5776521739130409E-3</v>
      </c>
      <c r="H16" s="17"/>
      <c r="I16" s="17"/>
      <c r="J16" s="17">
        <v>38.338306000000003</v>
      </c>
      <c r="K16" s="17">
        <f t="shared" si="2"/>
        <v>3.5742866579888233E-2</v>
      </c>
      <c r="L16" s="17"/>
      <c r="M16" s="17"/>
      <c r="N16" s="17">
        <v>64.519997000000004</v>
      </c>
      <c r="O16" s="17">
        <f t="shared" si="6"/>
        <v>6.8663387370058171E-3</v>
      </c>
      <c r="P16" s="17"/>
      <c r="Q16" s="17"/>
      <c r="R16" s="17">
        <v>147.256744</v>
      </c>
      <c r="S16" s="17">
        <f t="shared" si="3"/>
        <v>1.5060211854905248E-2</v>
      </c>
      <c r="T16" s="17"/>
      <c r="U16" s="17"/>
      <c r="V16" s="22">
        <v>3545.530029</v>
      </c>
      <c r="W16" s="17">
        <f t="shared" si="4"/>
        <v>-1.3997946768060654E-3</v>
      </c>
      <c r="X16" s="22">
        <v>29420.919922000001</v>
      </c>
      <c r="Y16" s="17">
        <f t="shared" si="5"/>
        <v>9.0180905138554923E-3</v>
      </c>
    </row>
    <row r="17" spans="1:25">
      <c r="A17" s="21">
        <v>44144</v>
      </c>
      <c r="B17" s="17">
        <v>37.191650000000003</v>
      </c>
      <c r="C17" s="17">
        <f t="shared" si="0"/>
        <v>7.692309474218173E-2</v>
      </c>
      <c r="D17" s="17"/>
      <c r="E17" s="17"/>
      <c r="F17" s="17">
        <v>80.5</v>
      </c>
      <c r="G17" s="17">
        <f t="shared" si="1"/>
        <v>1.7421478130643653E-3</v>
      </c>
      <c r="H17" s="17"/>
      <c r="I17" s="17"/>
      <c r="J17" s="17">
        <v>37.015273999999998</v>
      </c>
      <c r="K17" s="17">
        <f t="shared" si="2"/>
        <v>1.7643859177167487E-2</v>
      </c>
      <c r="L17" s="17"/>
      <c r="M17" s="17"/>
      <c r="N17" s="17">
        <v>64.080001999999993</v>
      </c>
      <c r="O17" s="17">
        <f t="shared" si="6"/>
        <v>4.3887618242750559E-3</v>
      </c>
      <c r="P17" s="17"/>
      <c r="Q17" s="17"/>
      <c r="R17" s="17">
        <v>145.07193000000001</v>
      </c>
      <c r="S17" s="17">
        <f t="shared" si="3"/>
        <v>2.6924458581509825E-2</v>
      </c>
      <c r="T17" s="17"/>
      <c r="U17" s="17"/>
      <c r="V17" s="22">
        <v>3550.5</v>
      </c>
      <c r="W17" s="17">
        <f t="shared" si="4"/>
        <v>1.1699889352800863E-2</v>
      </c>
      <c r="X17" s="22">
        <v>29157.970702999999</v>
      </c>
      <c r="Y17" s="17">
        <f t="shared" si="5"/>
        <v>2.9465752716089533E-2</v>
      </c>
    </row>
    <row r="18" spans="1:25">
      <c r="A18" s="21">
        <v>44141</v>
      </c>
      <c r="B18" s="17">
        <v>34.535102999999999</v>
      </c>
      <c r="C18" s="17">
        <f t="shared" si="0"/>
        <v>2.7478148398563107E-4</v>
      </c>
      <c r="D18" s="17"/>
      <c r="E18" s="17"/>
      <c r="F18" s="17">
        <v>80.360000999999997</v>
      </c>
      <c r="G18" s="17">
        <f t="shared" si="1"/>
        <v>-1.2428287502215252E-3</v>
      </c>
      <c r="H18" s="17"/>
      <c r="I18" s="17"/>
      <c r="J18" s="17">
        <v>36.373505000000002</v>
      </c>
      <c r="K18" s="17">
        <f t="shared" si="2"/>
        <v>1.0869705521916462E-3</v>
      </c>
      <c r="L18" s="17"/>
      <c r="M18" s="17"/>
      <c r="N18" s="17">
        <v>63.799999</v>
      </c>
      <c r="O18" s="17">
        <f t="shared" si="6"/>
        <v>7.8429803921564734E-4</v>
      </c>
      <c r="P18" s="17"/>
      <c r="Q18" s="17"/>
      <c r="R18" s="17">
        <v>141.26835600000001</v>
      </c>
      <c r="S18" s="17">
        <f t="shared" si="3"/>
        <v>1.7816198382791137E-2</v>
      </c>
      <c r="T18" s="17"/>
      <c r="U18" s="17"/>
      <c r="V18" s="22">
        <v>3509.4399410000001</v>
      </c>
      <c r="W18" s="17">
        <f t="shared" si="4"/>
        <v>-2.877152541975736E-4</v>
      </c>
      <c r="X18" s="22">
        <v>28323.400390999999</v>
      </c>
      <c r="Y18" s="17">
        <f t="shared" si="5"/>
        <v>-2.3521970531319436E-3</v>
      </c>
    </row>
    <row r="19" spans="1:25">
      <c r="A19" s="21">
        <v>44140</v>
      </c>
      <c r="B19" s="17">
        <v>34.525615999999999</v>
      </c>
      <c r="C19" s="17">
        <f t="shared" si="0"/>
        <v>-1.5155663815028642E-2</v>
      </c>
      <c r="D19" s="17"/>
      <c r="E19" s="17"/>
      <c r="F19" s="17">
        <v>80.459998999999996</v>
      </c>
      <c r="G19" s="17">
        <f t="shared" si="1"/>
        <v>-1.9846687428181076E-3</v>
      </c>
      <c r="H19" s="17"/>
      <c r="I19" s="17"/>
      <c r="J19" s="17">
        <v>36.334010999999997</v>
      </c>
      <c r="K19" s="17">
        <f t="shared" si="2"/>
        <v>6.2893480646175615E-3</v>
      </c>
      <c r="L19" s="17"/>
      <c r="M19" s="17"/>
      <c r="N19" s="17">
        <v>63.75</v>
      </c>
      <c r="O19" s="17">
        <f t="shared" si="6"/>
        <v>-2.5676295277395789E-2</v>
      </c>
      <c r="P19" s="17"/>
      <c r="Q19" s="17"/>
      <c r="R19" s="17">
        <v>138.795547</v>
      </c>
      <c r="S19" s="17">
        <f t="shared" si="3"/>
        <v>2.5825853517884578E-3</v>
      </c>
      <c r="T19" s="17"/>
      <c r="U19" s="17"/>
      <c r="V19" s="22">
        <v>3510.4499510000001</v>
      </c>
      <c r="W19" s="17">
        <f t="shared" si="4"/>
        <v>1.9460194209323101E-2</v>
      </c>
      <c r="X19" s="22">
        <v>28390.179688</v>
      </c>
      <c r="Y19" s="17">
        <f t="shared" si="5"/>
        <v>1.9481691781674026E-2</v>
      </c>
    </row>
    <row r="20" spans="1:25">
      <c r="A20" s="21">
        <v>44139</v>
      </c>
      <c r="B20" s="17">
        <v>35.056927000000002</v>
      </c>
      <c r="C20" s="17">
        <f t="shared" si="0"/>
        <v>3.1500417682479132E-2</v>
      </c>
      <c r="D20" s="17"/>
      <c r="E20" s="17"/>
      <c r="F20" s="17">
        <v>80.620002999999997</v>
      </c>
      <c r="G20" s="17">
        <f t="shared" si="1"/>
        <v>4.8101990330264854E-2</v>
      </c>
      <c r="H20" s="17"/>
      <c r="I20" s="17"/>
      <c r="J20" s="17">
        <v>36.106921999999997</v>
      </c>
      <c r="K20" s="17">
        <f t="shared" si="2"/>
        <v>3.7152558384587975E-2</v>
      </c>
      <c r="L20" s="17"/>
      <c r="M20" s="17"/>
      <c r="N20" s="17">
        <v>65.430000000000007</v>
      </c>
      <c r="O20" s="17">
        <f t="shared" si="6"/>
        <v>6.8419298875921131E-2</v>
      </c>
      <c r="P20" s="17"/>
      <c r="Q20" s="17"/>
      <c r="R20" s="17">
        <v>138.438019</v>
      </c>
      <c r="S20" s="17">
        <f t="shared" si="3"/>
        <v>6.4981567566246845E-3</v>
      </c>
      <c r="T20" s="17"/>
      <c r="U20" s="17"/>
      <c r="V20" s="22">
        <v>3443.4399410000001</v>
      </c>
      <c r="W20" s="17">
        <f t="shared" si="4"/>
        <v>2.2047047614283777E-2</v>
      </c>
      <c r="X20" s="22">
        <v>27847.660156000002</v>
      </c>
      <c r="Y20" s="17">
        <f t="shared" si="5"/>
        <v>1.3378110155076728E-2</v>
      </c>
    </row>
    <row r="21" spans="1:25">
      <c r="A21" s="21">
        <v>44138</v>
      </c>
      <c r="B21" s="17">
        <v>33.986342999999998</v>
      </c>
      <c r="C21" s="17">
        <f t="shared" si="0"/>
        <v>-1.1040472218549757E-3</v>
      </c>
      <c r="D21" s="17"/>
      <c r="E21" s="17"/>
      <c r="F21" s="17">
        <v>76.919998000000007</v>
      </c>
      <c r="G21" s="17">
        <f t="shared" si="1"/>
        <v>2.7375701047787082E-3</v>
      </c>
      <c r="H21" s="17"/>
      <c r="I21" s="17"/>
      <c r="J21" s="17">
        <v>34.813510999999998</v>
      </c>
      <c r="K21" s="17">
        <f t="shared" si="2"/>
        <v>2.4999999263935146E-2</v>
      </c>
      <c r="L21" s="17"/>
      <c r="M21" s="17"/>
      <c r="N21" s="17">
        <v>61.240001999999997</v>
      </c>
      <c r="O21" s="17">
        <f t="shared" si="6"/>
        <v>2.9416707701573008E-2</v>
      </c>
      <c r="P21" s="17"/>
      <c r="Q21" s="17"/>
      <c r="R21" s="17">
        <v>137.54423499999999</v>
      </c>
      <c r="S21" s="17">
        <f t="shared" si="3"/>
        <v>-1.3699701796067165E-3</v>
      </c>
      <c r="T21" s="17"/>
      <c r="U21" s="17"/>
      <c r="V21" s="22">
        <v>3369.1599120000001</v>
      </c>
      <c r="W21" s="17">
        <f t="shared" si="4"/>
        <v>1.7799290135456225E-2</v>
      </c>
      <c r="X21" s="22">
        <v>27480.029297000001</v>
      </c>
      <c r="Y21" s="17">
        <f t="shared" si="5"/>
        <v>2.0611976575792612E-2</v>
      </c>
    </row>
    <row r="22" spans="1:25">
      <c r="A22" s="21">
        <v>44137</v>
      </c>
      <c r="B22" s="17">
        <v>34.023907000000001</v>
      </c>
      <c r="C22" s="17">
        <f t="shared" si="0"/>
        <v>2.1138654345421504E-2</v>
      </c>
      <c r="D22" s="17"/>
      <c r="E22" s="17"/>
      <c r="F22" s="17">
        <v>76.709998999999996</v>
      </c>
      <c r="G22" s="17">
        <f t="shared" si="1"/>
        <v>1.9944156627365484E-2</v>
      </c>
      <c r="H22" s="17"/>
      <c r="I22" s="17"/>
      <c r="J22" s="17">
        <v>33.964401000000002</v>
      </c>
      <c r="K22" s="17">
        <f t="shared" si="2"/>
        <v>2.9323867609372112E-2</v>
      </c>
      <c r="L22" s="17"/>
      <c r="M22" s="17"/>
      <c r="N22" s="17">
        <v>59.490001999999997</v>
      </c>
      <c r="O22" s="17">
        <f t="shared" si="6"/>
        <v>1.7793002261881963E-2</v>
      </c>
      <c r="P22" s="17"/>
      <c r="Q22" s="17"/>
      <c r="R22" s="17">
        <v>137.73292499999999</v>
      </c>
      <c r="S22" s="17">
        <f t="shared" si="3"/>
        <v>1.152355184123266E-2</v>
      </c>
      <c r="T22" s="17"/>
      <c r="U22" s="17"/>
      <c r="V22" s="22">
        <v>3310.23999</v>
      </c>
      <c r="W22" s="17">
        <f t="shared" si="4"/>
        <v>1.2318202510247733E-2</v>
      </c>
      <c r="X22" s="22">
        <v>26925.050781000002</v>
      </c>
      <c r="Y22" s="17">
        <f t="shared" si="5"/>
        <v>1.5978325016132056E-2</v>
      </c>
    </row>
    <row r="23" spans="1:25">
      <c r="A23" s="21">
        <v>44134</v>
      </c>
      <c r="B23" s="17">
        <v>33.319575999999998</v>
      </c>
      <c r="C23" s="17">
        <f t="shared" si="0"/>
        <v>5.6690029552315391E-3</v>
      </c>
      <c r="D23" s="17"/>
      <c r="E23" s="17"/>
      <c r="F23" s="17">
        <v>75.209998999999996</v>
      </c>
      <c r="G23" s="17">
        <f t="shared" si="1"/>
        <v>-8.9603374484167331E-3</v>
      </c>
      <c r="H23" s="17"/>
      <c r="I23" s="17"/>
      <c r="J23" s="17">
        <v>32.996806999999997</v>
      </c>
      <c r="K23" s="17">
        <f t="shared" si="2"/>
        <v>-1.5901146592070092E-2</v>
      </c>
      <c r="L23" s="17"/>
      <c r="M23" s="17"/>
      <c r="N23" s="17">
        <v>58.450001</v>
      </c>
      <c r="O23" s="17">
        <f t="shared" si="6"/>
        <v>9.1506045977418626E-3</v>
      </c>
      <c r="P23" s="17"/>
      <c r="Q23" s="17"/>
      <c r="R23" s="17">
        <v>136.16383400000001</v>
      </c>
      <c r="S23" s="17">
        <f t="shared" si="3"/>
        <v>-5.8316268149904982E-4</v>
      </c>
      <c r="T23" s="17"/>
      <c r="U23" s="17"/>
      <c r="V23" s="22">
        <v>3269.959961</v>
      </c>
      <c r="W23" s="17">
        <f t="shared" si="4"/>
        <v>-1.212954998538962E-2</v>
      </c>
      <c r="X23" s="22">
        <v>26501.599609000001</v>
      </c>
      <c r="Y23" s="17">
        <f t="shared" si="5"/>
        <v>-5.9082906253314915E-3</v>
      </c>
    </row>
    <row r="24" spans="1:25">
      <c r="A24" s="21">
        <v>44133</v>
      </c>
      <c r="B24" s="17">
        <v>33.131751999999999</v>
      </c>
      <c r="C24" s="17">
        <f t="shared" si="0"/>
        <v>-4.7956221733507221E-3</v>
      </c>
      <c r="D24" s="17"/>
      <c r="E24" s="17"/>
      <c r="F24" s="17">
        <v>75.889999000000003</v>
      </c>
      <c r="G24" s="17">
        <f t="shared" si="1"/>
        <v>-3.806786558151809E-3</v>
      </c>
      <c r="H24" s="17"/>
      <c r="I24" s="17"/>
      <c r="J24" s="17">
        <v>33.529972000000001</v>
      </c>
      <c r="K24" s="17">
        <f t="shared" si="2"/>
        <v>2.9450986124746059E-4</v>
      </c>
      <c r="L24" s="17"/>
      <c r="M24" s="17"/>
      <c r="N24" s="17">
        <v>57.919998</v>
      </c>
      <c r="O24" s="17">
        <f t="shared" si="6"/>
        <v>2.7700831984101004E-3</v>
      </c>
      <c r="P24" s="17"/>
      <c r="Q24" s="17"/>
      <c r="R24" s="17">
        <v>136.24328600000001</v>
      </c>
      <c r="S24" s="17">
        <f t="shared" si="3"/>
        <v>-8.4562003368546801E-3</v>
      </c>
      <c r="T24" s="17"/>
      <c r="U24" s="17"/>
      <c r="V24" s="22">
        <v>3310.110107</v>
      </c>
      <c r="W24" s="17">
        <f t="shared" si="4"/>
        <v>1.1947330857108529E-2</v>
      </c>
      <c r="X24" s="22">
        <v>26659.109375</v>
      </c>
      <c r="Y24" s="17">
        <f t="shared" si="5"/>
        <v>5.2473764127836109E-3</v>
      </c>
    </row>
    <row r="25" spans="1:25">
      <c r="A25" s="21">
        <v>44132</v>
      </c>
      <c r="B25" s="17">
        <v>33.291404999999997</v>
      </c>
      <c r="C25" s="17">
        <f t="shared" si="0"/>
        <v>-5.2898655016380025E-2</v>
      </c>
      <c r="D25" s="17"/>
      <c r="E25" s="17"/>
      <c r="F25" s="17">
        <v>76.180000000000007</v>
      </c>
      <c r="G25" s="17">
        <f t="shared" si="1"/>
        <v>-2.3208078553867861E-2</v>
      </c>
      <c r="H25" s="17"/>
      <c r="I25" s="17"/>
      <c r="J25" s="17">
        <v>33.520099999999999</v>
      </c>
      <c r="K25" s="17">
        <f t="shared" si="2"/>
        <v>-3.9603900823926841E-2</v>
      </c>
      <c r="L25" s="17"/>
      <c r="M25" s="17"/>
      <c r="N25" s="17">
        <v>57.759998000000003</v>
      </c>
      <c r="O25" s="17">
        <f t="shared" si="6"/>
        <v>-1.6683758369636981E-2</v>
      </c>
      <c r="P25" s="17"/>
      <c r="Q25" s="17"/>
      <c r="R25" s="17">
        <v>137.40521200000001</v>
      </c>
      <c r="S25" s="17">
        <f t="shared" si="3"/>
        <v>-3.3461285824763154E-2</v>
      </c>
      <c r="T25" s="17"/>
      <c r="U25" s="17"/>
      <c r="V25" s="22">
        <v>3271.030029</v>
      </c>
      <c r="W25" s="17">
        <f t="shared" si="4"/>
        <v>-3.5287878950409857E-2</v>
      </c>
      <c r="X25" s="22">
        <v>26519.949218999998</v>
      </c>
      <c r="Y25" s="17">
        <f t="shared" si="5"/>
        <v>-3.4345618727724458E-2</v>
      </c>
    </row>
    <row r="26" spans="1:25">
      <c r="A26" s="21">
        <v>44131</v>
      </c>
      <c r="B26" s="17">
        <v>35.150837000000003</v>
      </c>
      <c r="C26" s="17">
        <f t="shared" si="0"/>
        <v>-1.2921934233804055E-2</v>
      </c>
      <c r="D26" s="17"/>
      <c r="E26" s="17"/>
      <c r="F26" s="17">
        <v>77.989998</v>
      </c>
      <c r="G26" s="17">
        <f t="shared" si="1"/>
        <v>-1.0781304453643004E-2</v>
      </c>
      <c r="H26" s="17"/>
      <c r="I26" s="17"/>
      <c r="J26" s="17">
        <v>34.902369999999998</v>
      </c>
      <c r="K26" s="17">
        <f t="shared" si="2"/>
        <v>3.6910604834636818E-3</v>
      </c>
      <c r="L26" s="17"/>
      <c r="M26" s="17"/>
      <c r="N26" s="17">
        <v>58.740001999999997</v>
      </c>
      <c r="O26" s="17">
        <f t="shared" si="6"/>
        <v>-1.558565495510833E-2</v>
      </c>
      <c r="P26" s="17"/>
      <c r="Q26" s="17"/>
      <c r="R26" s="17">
        <v>142.16213999999999</v>
      </c>
      <c r="S26" s="17">
        <f t="shared" si="3"/>
        <v>-5.695768145843938E-3</v>
      </c>
      <c r="T26" s="17"/>
      <c r="U26" s="17"/>
      <c r="V26" s="22">
        <v>3390.679932</v>
      </c>
      <c r="W26" s="17">
        <f t="shared" si="4"/>
        <v>-3.0256188933577288E-3</v>
      </c>
      <c r="X26" s="22">
        <v>27463.189452999999</v>
      </c>
      <c r="Y26" s="17">
        <f t="shared" si="5"/>
        <v>-8.0255860351573505E-3</v>
      </c>
    </row>
    <row r="27" spans="1:25">
      <c r="A27" s="21">
        <v>44130</v>
      </c>
      <c r="B27" s="17">
        <v>35.610999999999997</v>
      </c>
      <c r="C27" s="17">
        <f t="shared" si="0"/>
        <v>-6.8098134921531495E-3</v>
      </c>
      <c r="D27" s="17"/>
      <c r="E27" s="17"/>
      <c r="F27" s="17">
        <v>78.839995999999999</v>
      </c>
      <c r="G27" s="17">
        <f t="shared" si="1"/>
        <v>-1.2401427723877423E-2</v>
      </c>
      <c r="H27" s="17"/>
      <c r="I27" s="17"/>
      <c r="J27" s="17">
        <v>34.774017000000001</v>
      </c>
      <c r="K27" s="17">
        <f t="shared" si="2"/>
        <v>-1.9836046885796099E-3</v>
      </c>
      <c r="L27" s="17"/>
      <c r="M27" s="17"/>
      <c r="N27" s="17">
        <v>59.669998</v>
      </c>
      <c r="O27" s="17">
        <f t="shared" si="6"/>
        <v>-7.6501412331591023E-3</v>
      </c>
      <c r="P27" s="17"/>
      <c r="Q27" s="17"/>
      <c r="R27" s="17">
        <v>142.97650100000001</v>
      </c>
      <c r="S27" s="17">
        <f t="shared" si="3"/>
        <v>-8.7441128095384624E-3</v>
      </c>
      <c r="T27" s="17"/>
      <c r="U27" s="17"/>
      <c r="V27" s="22">
        <v>3400.969971</v>
      </c>
      <c r="W27" s="17">
        <f t="shared" si="4"/>
        <v>-1.8589516328343492E-2</v>
      </c>
      <c r="X27" s="22">
        <v>27685.380859000001</v>
      </c>
      <c r="Y27" s="17">
        <f t="shared" si="5"/>
        <v>-2.2946051440570492E-2</v>
      </c>
    </row>
    <row r="28" spans="1:25">
      <c r="A28" s="21">
        <v>44127</v>
      </c>
      <c r="B28" s="17">
        <v>35.855167000000002</v>
      </c>
      <c r="C28" s="17">
        <f t="shared" si="0"/>
        <v>2.0037360703530238E-2</v>
      </c>
      <c r="D28" s="17"/>
      <c r="E28" s="17"/>
      <c r="F28" s="17">
        <v>79.830001999999993</v>
      </c>
      <c r="G28" s="17">
        <f t="shared" si="1"/>
        <v>7.827332506341822E-3</v>
      </c>
      <c r="H28" s="17"/>
      <c r="I28" s="17"/>
      <c r="J28" s="17">
        <v>34.843131999999997</v>
      </c>
      <c r="K28" s="17">
        <f t="shared" si="2"/>
        <v>5.6996454159459198E-3</v>
      </c>
      <c r="L28" s="17"/>
      <c r="M28" s="17"/>
      <c r="N28" s="17">
        <v>60.130001</v>
      </c>
      <c r="O28" s="17">
        <f t="shared" si="6"/>
        <v>-1.036861456117899E-2</v>
      </c>
      <c r="P28" s="17"/>
      <c r="Q28" s="17"/>
      <c r="R28" s="17">
        <v>144.23773199999999</v>
      </c>
      <c r="S28" s="17">
        <f t="shared" si="3"/>
        <v>1.1027989800194149E-3</v>
      </c>
      <c r="T28" s="17"/>
      <c r="U28" s="17"/>
      <c r="V28" s="22">
        <v>3465.389893</v>
      </c>
      <c r="W28" s="17">
        <f t="shared" si="4"/>
        <v>3.4457615439620337E-3</v>
      </c>
      <c r="X28" s="22">
        <v>28335.570313</v>
      </c>
      <c r="Y28" s="17">
        <f t="shared" si="5"/>
        <v>-9.9034619811078084E-4</v>
      </c>
    </row>
    <row r="29" spans="1:25">
      <c r="A29" s="21">
        <v>44126</v>
      </c>
      <c r="B29" s="17">
        <v>35.150837000000003</v>
      </c>
      <c r="C29" s="17">
        <f t="shared" si="0"/>
        <v>9.438991864689994E-3</v>
      </c>
      <c r="D29" s="17"/>
      <c r="E29" s="17"/>
      <c r="F29" s="17">
        <v>79.209998999999996</v>
      </c>
      <c r="G29" s="17">
        <f t="shared" si="1"/>
        <v>1.4602267196106133E-2</v>
      </c>
      <c r="H29" s="17"/>
      <c r="I29" s="17"/>
      <c r="J29" s="17">
        <v>34.645663999999996</v>
      </c>
      <c r="K29" s="17">
        <f t="shared" si="2"/>
        <v>-7.3549733155656716E-3</v>
      </c>
      <c r="L29" s="17"/>
      <c r="M29" s="17"/>
      <c r="N29" s="17">
        <v>60.759998000000003</v>
      </c>
      <c r="O29" s="17">
        <f t="shared" si="6"/>
        <v>1.2160569917717412E-2</v>
      </c>
      <c r="P29" s="17"/>
      <c r="Q29" s="17"/>
      <c r="R29" s="17">
        <v>144.07884200000001</v>
      </c>
      <c r="S29" s="17">
        <f t="shared" si="3"/>
        <v>7.9900645297927841E-3</v>
      </c>
      <c r="T29" s="17"/>
      <c r="U29" s="17"/>
      <c r="V29" s="22">
        <v>3453.48999</v>
      </c>
      <c r="W29" s="17">
        <f t="shared" si="4"/>
        <v>5.2189252093060023E-3</v>
      </c>
      <c r="X29" s="22">
        <v>28363.660156000002</v>
      </c>
      <c r="Y29" s="17">
        <f t="shared" si="5"/>
        <v>5.4177737940350745E-3</v>
      </c>
    </row>
    <row r="30" spans="1:25">
      <c r="A30" s="21">
        <v>44125</v>
      </c>
      <c r="B30" s="17">
        <v>34.822150999999998</v>
      </c>
      <c r="C30" s="17">
        <f t="shared" si="0"/>
        <v>-1.0936205519873399E-2</v>
      </c>
      <c r="D30" s="17"/>
      <c r="E30" s="17"/>
      <c r="F30" s="17">
        <v>78.069999999999993</v>
      </c>
      <c r="G30" s="17">
        <f t="shared" si="1"/>
        <v>-2.5552192112644478E-3</v>
      </c>
      <c r="H30" s="17"/>
      <c r="I30" s="17"/>
      <c r="J30" s="17">
        <v>34.902369999999998</v>
      </c>
      <c r="K30" s="17">
        <f t="shared" si="2"/>
        <v>-1.9145403168923214E-2</v>
      </c>
      <c r="L30" s="17"/>
      <c r="M30" s="17"/>
      <c r="N30" s="17">
        <v>60.029998999999997</v>
      </c>
      <c r="O30" s="17">
        <f t="shared" si="6"/>
        <v>-1.0059366920504131E-2</v>
      </c>
      <c r="P30" s="17"/>
      <c r="Q30" s="17"/>
      <c r="R30" s="17">
        <v>142.936768</v>
      </c>
      <c r="S30" s="17">
        <f t="shared" si="3"/>
        <v>-4.2891767324969576E-3</v>
      </c>
      <c r="T30" s="17"/>
      <c r="U30" s="17"/>
      <c r="V30" s="22">
        <v>3435.5600589999999</v>
      </c>
      <c r="W30" s="17">
        <f t="shared" si="4"/>
        <v>-2.195699755774716E-3</v>
      </c>
      <c r="X30" s="22">
        <v>28210.820313</v>
      </c>
      <c r="Y30" s="17">
        <f t="shared" si="5"/>
        <v>-3.460718499190274E-3</v>
      </c>
    </row>
    <row r="31" spans="1:25">
      <c r="A31" s="21">
        <v>44124</v>
      </c>
      <c r="B31" s="17">
        <v>35.207183999999998</v>
      </c>
      <c r="C31" s="17">
        <f t="shared" si="0"/>
        <v>-8.2010110566966832E-3</v>
      </c>
      <c r="D31" s="17"/>
      <c r="E31" s="17"/>
      <c r="F31" s="17">
        <v>78.269997000000004</v>
      </c>
      <c r="G31" s="17">
        <f t="shared" si="1"/>
        <v>-5.0845431571003852E-3</v>
      </c>
      <c r="H31" s="17"/>
      <c r="I31" s="17"/>
      <c r="J31" s="17">
        <v>35.583632999999999</v>
      </c>
      <c r="K31" s="17">
        <f t="shared" si="2"/>
        <v>-3.8696190061532354E-3</v>
      </c>
      <c r="L31" s="17"/>
      <c r="M31" s="17"/>
      <c r="N31" s="17">
        <v>60.639999000000003</v>
      </c>
      <c r="O31" s="17">
        <f t="shared" si="6"/>
        <v>-2.1392298831660606E-3</v>
      </c>
      <c r="P31" s="17"/>
      <c r="Q31" s="17"/>
      <c r="R31" s="17">
        <v>143.55249000000001</v>
      </c>
      <c r="S31" s="17">
        <f t="shared" si="3"/>
        <v>1.5936540350116601E-3</v>
      </c>
      <c r="T31" s="17"/>
      <c r="U31" s="17"/>
      <c r="V31" s="22">
        <v>3443.1201169999999</v>
      </c>
      <c r="W31" s="17">
        <f t="shared" si="4"/>
        <v>4.7273339817479609E-3</v>
      </c>
      <c r="X31" s="22">
        <v>28308.789063</v>
      </c>
      <c r="Y31" s="17">
        <f t="shared" si="5"/>
        <v>4.0208353453725643E-3</v>
      </c>
    </row>
    <row r="32" spans="1:25">
      <c r="A32" s="21">
        <v>44123</v>
      </c>
      <c r="B32" s="17">
        <v>35.498305999999999</v>
      </c>
      <c r="C32" s="17">
        <f t="shared" si="0"/>
        <v>-3.9525609629764702E-3</v>
      </c>
      <c r="D32" s="17"/>
      <c r="E32" s="17"/>
      <c r="F32" s="17">
        <v>78.669998000000007</v>
      </c>
      <c r="G32" s="17">
        <f t="shared" si="1"/>
        <v>-1.4530927858425802E-2</v>
      </c>
      <c r="H32" s="17"/>
      <c r="I32" s="17"/>
      <c r="J32" s="17">
        <v>35.721862999999999</v>
      </c>
      <c r="K32" s="17">
        <f t="shared" si="2"/>
        <v>-1.0664409444814948E-2</v>
      </c>
      <c r="L32" s="17"/>
      <c r="M32" s="17"/>
      <c r="N32" s="17">
        <v>60.77</v>
      </c>
      <c r="O32" s="17">
        <f t="shared" si="6"/>
        <v>-7.6747548114056707E-3</v>
      </c>
      <c r="P32" s="17"/>
      <c r="Q32" s="17"/>
      <c r="R32" s="17">
        <v>143.32408100000001</v>
      </c>
      <c r="S32" s="17">
        <f t="shared" si="3"/>
        <v>-2.5523340835678754E-2</v>
      </c>
      <c r="T32" s="17"/>
      <c r="U32" s="17"/>
      <c r="V32" s="22">
        <v>3426.919922</v>
      </c>
      <c r="W32" s="17">
        <f t="shared" si="4"/>
        <v>-1.6329861857144357E-2</v>
      </c>
      <c r="X32" s="22">
        <v>28195.419922000001</v>
      </c>
      <c r="Y32" s="17">
        <f t="shared" si="5"/>
        <v>-1.4363635755296311E-2</v>
      </c>
    </row>
    <row r="33" spans="1:25">
      <c r="A33" s="21">
        <v>44120</v>
      </c>
      <c r="B33" s="17">
        <v>35.639172000000002</v>
      </c>
      <c r="C33" s="17">
        <f t="shared" si="0"/>
        <v>3.8303661407719014E-2</v>
      </c>
      <c r="D33" s="17"/>
      <c r="E33" s="17"/>
      <c r="F33" s="17">
        <v>79.830001999999993</v>
      </c>
      <c r="G33" s="17">
        <f t="shared" si="1"/>
        <v>9.7394892420816781E-3</v>
      </c>
      <c r="H33" s="17"/>
      <c r="I33" s="17"/>
      <c r="J33" s="17">
        <v>36.106921999999997</v>
      </c>
      <c r="K33" s="17">
        <f t="shared" si="2"/>
        <v>1.639794287840779E-2</v>
      </c>
      <c r="L33" s="17"/>
      <c r="M33" s="17"/>
      <c r="N33" s="17">
        <v>61.240001999999997</v>
      </c>
      <c r="O33" s="17">
        <f t="shared" si="6"/>
        <v>1.357173166407577E-2</v>
      </c>
      <c r="P33" s="17"/>
      <c r="Q33" s="17"/>
      <c r="R33" s="17">
        <v>147.078003</v>
      </c>
      <c r="S33" s="17">
        <f t="shared" si="3"/>
        <v>6.1825654666680663E-3</v>
      </c>
      <c r="T33" s="17"/>
      <c r="U33" s="17"/>
      <c r="V33" s="22">
        <v>3483.8100589999999</v>
      </c>
      <c r="W33" s="17">
        <f t="shared" si="4"/>
        <v>1.3491964267831058E-4</v>
      </c>
      <c r="X33" s="22">
        <v>28606.310547000001</v>
      </c>
      <c r="Y33" s="17">
        <f t="shared" si="5"/>
        <v>3.9345316265371189E-3</v>
      </c>
    </row>
    <row r="34" spans="1:25">
      <c r="A34" s="21">
        <v>44119</v>
      </c>
      <c r="B34" s="17">
        <v>34.324421000000001</v>
      </c>
      <c r="C34" s="17">
        <f t="shared" si="0"/>
        <v>-8.4102672131686207E-3</v>
      </c>
      <c r="D34" s="17"/>
      <c r="E34" s="17"/>
      <c r="F34" s="17">
        <v>79.059997999999993</v>
      </c>
      <c r="G34" s="17">
        <f t="shared" si="1"/>
        <v>-1.8010234306043205E-2</v>
      </c>
      <c r="H34" s="17"/>
      <c r="I34" s="17"/>
      <c r="J34" s="17">
        <v>35.524394999999998</v>
      </c>
      <c r="K34" s="17">
        <f t="shared" si="2"/>
        <v>-3.305560802049734E-2</v>
      </c>
      <c r="L34" s="17"/>
      <c r="M34" s="17"/>
      <c r="N34" s="17">
        <v>60.419998</v>
      </c>
      <c r="O34" s="17">
        <f t="shared" si="6"/>
        <v>-9.5082295081967416E-3</v>
      </c>
      <c r="P34" s="17"/>
      <c r="Q34" s="17"/>
      <c r="R34" s="17">
        <v>146.174271</v>
      </c>
      <c r="S34" s="17">
        <f t="shared" si="3"/>
        <v>-6.1445762219112243E-3</v>
      </c>
      <c r="T34" s="17"/>
      <c r="U34" s="17"/>
      <c r="V34" s="22">
        <v>3483.3400879999999</v>
      </c>
      <c r="W34" s="17">
        <f t="shared" si="4"/>
        <v>-1.5277553105237374E-3</v>
      </c>
      <c r="X34" s="22">
        <v>28494.199218999998</v>
      </c>
      <c r="Y34" s="17">
        <f t="shared" si="5"/>
        <v>-6.9442312548229079E-4</v>
      </c>
    </row>
    <row r="35" spans="1:25">
      <c r="A35" s="21">
        <v>44118</v>
      </c>
      <c r="B35" s="17">
        <v>34.615546999999999</v>
      </c>
      <c r="C35" s="17">
        <f t="shared" si="0"/>
        <v>-1.0840007986585576E-3</v>
      </c>
      <c r="D35" s="17"/>
      <c r="E35" s="17"/>
      <c r="F35" s="17">
        <v>80.510002</v>
      </c>
      <c r="G35" s="17">
        <f t="shared" si="1"/>
        <v>-2.4779705424107235E-3</v>
      </c>
      <c r="H35" s="17"/>
      <c r="I35" s="17"/>
      <c r="J35" s="17">
        <v>36.738818999999999</v>
      </c>
      <c r="K35" s="17">
        <f t="shared" si="2"/>
        <v>5.3784041916093983E-4</v>
      </c>
      <c r="L35" s="17"/>
      <c r="M35" s="17"/>
      <c r="N35" s="17">
        <v>61</v>
      </c>
      <c r="O35" s="17">
        <f t="shared" si="6"/>
        <v>-2.1266317335738583E-3</v>
      </c>
      <c r="P35" s="17"/>
      <c r="Q35" s="17"/>
      <c r="R35" s="17">
        <v>147.078003</v>
      </c>
      <c r="S35" s="17">
        <f t="shared" si="3"/>
        <v>-1.7524139027425001E-3</v>
      </c>
      <c r="T35" s="17"/>
      <c r="U35" s="17"/>
      <c r="V35" s="22">
        <v>3488.669922</v>
      </c>
      <c r="W35" s="17">
        <f t="shared" si="4"/>
        <v>-6.6231418195618064E-3</v>
      </c>
      <c r="X35" s="22">
        <v>28514</v>
      </c>
      <c r="Y35" s="17">
        <f t="shared" si="5"/>
        <v>-5.7814380164148416E-3</v>
      </c>
    </row>
    <row r="36" spans="1:25">
      <c r="A36" s="21">
        <v>44117</v>
      </c>
      <c r="B36" s="17">
        <v>34.653111000000003</v>
      </c>
      <c r="C36" s="17">
        <f t="shared" si="0"/>
        <v>2.1727989894149147E-3</v>
      </c>
      <c r="D36" s="17"/>
      <c r="E36" s="17"/>
      <c r="F36" s="17">
        <v>80.709998999999996</v>
      </c>
      <c r="G36" s="17">
        <f t="shared" si="1"/>
        <v>4.3553757546617167E-3</v>
      </c>
      <c r="H36" s="17"/>
      <c r="I36" s="17"/>
      <c r="J36" s="17">
        <v>36.719070000000002</v>
      </c>
      <c r="K36" s="17">
        <f t="shared" si="2"/>
        <v>-9.85101844336711E-3</v>
      </c>
      <c r="L36" s="17"/>
      <c r="M36" s="17"/>
      <c r="N36" s="17">
        <v>61.130001</v>
      </c>
      <c r="O36" s="17">
        <f t="shared" si="6"/>
        <v>-1.132138084032408E-2</v>
      </c>
      <c r="P36" s="17"/>
      <c r="Q36" s="17"/>
      <c r="R36" s="17">
        <v>147.336197</v>
      </c>
      <c r="S36" s="17">
        <f t="shared" si="3"/>
        <v>-2.2918815250194458E-2</v>
      </c>
      <c r="T36" s="17"/>
      <c r="U36" s="17"/>
      <c r="V36" s="22">
        <v>3511.929932</v>
      </c>
      <c r="W36" s="17">
        <f t="shared" si="4"/>
        <v>-6.3069189758704347E-3</v>
      </c>
      <c r="X36" s="22">
        <v>28679.810547000001</v>
      </c>
      <c r="Y36" s="17">
        <f t="shared" si="5"/>
        <v>-5.468881740347542E-3</v>
      </c>
    </row>
    <row r="37" spans="1:25">
      <c r="A37" s="21">
        <v>44116</v>
      </c>
      <c r="B37" s="17">
        <v>34.577979999999997</v>
      </c>
      <c r="C37" s="17">
        <f t="shared" si="0"/>
        <v>8.1537353795479994E-4</v>
      </c>
      <c r="D37" s="17"/>
      <c r="E37" s="17"/>
      <c r="F37" s="17">
        <v>80.360000999999997</v>
      </c>
      <c r="G37" s="17">
        <f t="shared" si="1"/>
        <v>0</v>
      </c>
      <c r="H37" s="17"/>
      <c r="I37" s="17"/>
      <c r="J37" s="17">
        <v>37.084389000000002</v>
      </c>
      <c r="K37" s="17">
        <f t="shared" si="2"/>
        <v>-2.661328122968154E-4</v>
      </c>
      <c r="L37" s="17"/>
      <c r="M37" s="17"/>
      <c r="N37" s="17">
        <v>61.830002</v>
      </c>
      <c r="O37" s="17">
        <f t="shared" si="6"/>
        <v>1.6179230022639324E-4</v>
      </c>
      <c r="P37" s="17"/>
      <c r="Q37" s="17"/>
      <c r="R37" s="17">
        <v>150.79217499999999</v>
      </c>
      <c r="S37" s="17">
        <f t="shared" si="3"/>
        <v>5.7626453602535044E-3</v>
      </c>
      <c r="T37" s="17"/>
      <c r="U37" s="17"/>
      <c r="V37" s="22">
        <v>3534.219971</v>
      </c>
      <c r="W37" s="17">
        <f t="shared" si="4"/>
        <v>1.6415812925706819E-2</v>
      </c>
      <c r="X37" s="22">
        <v>28837.519531000002</v>
      </c>
      <c r="Y37" s="17">
        <f t="shared" si="5"/>
        <v>8.7669224914956878E-3</v>
      </c>
    </row>
    <row r="38" spans="1:25">
      <c r="A38" s="21">
        <v>44113</v>
      </c>
      <c r="B38" s="17">
        <v>34.549809000000003</v>
      </c>
      <c r="C38" s="17">
        <f t="shared" si="0"/>
        <v>-2.7107366850537273E-3</v>
      </c>
      <c r="D38" s="17"/>
      <c r="E38" s="17"/>
      <c r="F38" s="17">
        <v>80.360000999999997</v>
      </c>
      <c r="G38" s="17">
        <f t="shared" si="1"/>
        <v>-1.4910784732450333E-3</v>
      </c>
      <c r="H38" s="17"/>
      <c r="I38" s="17"/>
      <c r="J38" s="17">
        <v>37.094261000000003</v>
      </c>
      <c r="K38" s="17">
        <f t="shared" si="2"/>
        <v>1.1033361549434906E-2</v>
      </c>
      <c r="L38" s="17"/>
      <c r="M38" s="17"/>
      <c r="N38" s="17">
        <v>61.82</v>
      </c>
      <c r="O38" s="17">
        <f t="shared" si="6"/>
        <v>3.245715729401466E-3</v>
      </c>
      <c r="P38" s="17"/>
      <c r="Q38" s="17"/>
      <c r="R38" s="17">
        <v>149.928192</v>
      </c>
      <c r="S38" s="17">
        <f t="shared" si="3"/>
        <v>1.3970124440042309E-2</v>
      </c>
      <c r="T38" s="17"/>
      <c r="U38" s="17"/>
      <c r="V38" s="22">
        <v>3477.139893</v>
      </c>
      <c r="W38" s="17">
        <f t="shared" si="4"/>
        <v>8.7935332795945342E-3</v>
      </c>
      <c r="X38" s="22">
        <v>28586.900390999999</v>
      </c>
      <c r="Y38" s="17">
        <f t="shared" si="5"/>
        <v>5.6776686268276144E-3</v>
      </c>
    </row>
    <row r="39" spans="1:25">
      <c r="A39" s="21">
        <v>44112</v>
      </c>
      <c r="B39" s="17">
        <v>34.643718999999997</v>
      </c>
      <c r="C39" s="17">
        <f t="shared" si="0"/>
        <v>1.1516413916901502E-2</v>
      </c>
      <c r="D39" s="17"/>
      <c r="E39" s="17"/>
      <c r="F39" s="17">
        <v>80.480002999999996</v>
      </c>
      <c r="G39" s="17">
        <f t="shared" si="1"/>
        <v>5.4972762931373431E-3</v>
      </c>
      <c r="H39" s="17"/>
      <c r="I39" s="17"/>
      <c r="J39" s="17">
        <v>36.689453</v>
      </c>
      <c r="K39" s="17">
        <f t="shared" si="2"/>
        <v>1.5578019906677731E-2</v>
      </c>
      <c r="L39" s="17"/>
      <c r="M39" s="17"/>
      <c r="N39" s="17">
        <v>61.619999</v>
      </c>
      <c r="O39" s="17">
        <f t="shared" si="6"/>
        <v>1.9860990395928146E-2</v>
      </c>
      <c r="P39" s="17"/>
      <c r="Q39" s="17"/>
      <c r="R39" s="17">
        <v>147.86253400000001</v>
      </c>
      <c r="S39" s="17">
        <f t="shared" si="3"/>
        <v>6.8298061619598283E-3</v>
      </c>
      <c r="T39" s="17"/>
      <c r="U39" s="17"/>
      <c r="V39" s="22">
        <v>3446.830078</v>
      </c>
      <c r="W39" s="17">
        <f t="shared" si="4"/>
        <v>8.0101237256968716E-3</v>
      </c>
      <c r="X39" s="22">
        <v>28425.509765999999</v>
      </c>
      <c r="Y39" s="17">
        <f t="shared" si="5"/>
        <v>4.3121520815900816E-3</v>
      </c>
    </row>
    <row r="40" spans="1:25">
      <c r="A40" s="21">
        <v>44111</v>
      </c>
      <c r="B40" s="17">
        <v>34.249290000000002</v>
      </c>
      <c r="C40" s="17">
        <f t="shared" si="0"/>
        <v>8.2940900082315583E-3</v>
      </c>
      <c r="D40" s="17"/>
      <c r="E40" s="17"/>
      <c r="F40" s="17">
        <v>80.040001000000004</v>
      </c>
      <c r="G40" s="17">
        <f t="shared" si="1"/>
        <v>5.1488636876377836E-3</v>
      </c>
      <c r="H40" s="17"/>
      <c r="I40" s="17"/>
      <c r="J40" s="17">
        <v>36.126671000000002</v>
      </c>
      <c r="K40" s="17">
        <f t="shared" si="2"/>
        <v>-5.9766039314895769E-3</v>
      </c>
      <c r="L40" s="17"/>
      <c r="M40" s="17"/>
      <c r="N40" s="17">
        <v>60.419998</v>
      </c>
      <c r="O40" s="17">
        <f t="shared" si="6"/>
        <v>4.641489274628019E-2</v>
      </c>
      <c r="P40" s="17"/>
      <c r="Q40" s="17"/>
      <c r="R40" s="17">
        <v>146.859512</v>
      </c>
      <c r="S40" s="17">
        <f t="shared" si="3"/>
        <v>1.1076195460610672E-2</v>
      </c>
      <c r="T40" s="17"/>
      <c r="U40" s="17"/>
      <c r="V40" s="22">
        <v>3419.4399410000001</v>
      </c>
      <c r="W40" s="17">
        <f t="shared" si="4"/>
        <v>1.7396754658478342E-2</v>
      </c>
      <c r="X40" s="22">
        <v>28303.460938</v>
      </c>
      <c r="Y40" s="17">
        <f t="shared" si="5"/>
        <v>1.9108694147482508E-2</v>
      </c>
    </row>
    <row r="41" spans="1:25">
      <c r="A41" s="21">
        <v>44110</v>
      </c>
      <c r="B41" s="17">
        <v>33.967559999999999</v>
      </c>
      <c r="C41" s="17">
        <f t="shared" si="0"/>
        <v>-1.5782255345284657E-2</v>
      </c>
      <c r="D41" s="17"/>
      <c r="E41" s="17"/>
      <c r="F41" s="17">
        <v>79.629997000000003</v>
      </c>
      <c r="G41" s="17">
        <f t="shared" si="1"/>
        <v>-1.9817836529242627E-2</v>
      </c>
      <c r="H41" s="17"/>
      <c r="I41" s="17"/>
      <c r="J41" s="17">
        <v>36.343884000000003</v>
      </c>
      <c r="K41" s="17">
        <f t="shared" si="2"/>
        <v>-2.3348295414328257E-2</v>
      </c>
      <c r="L41" s="17"/>
      <c r="M41" s="17"/>
      <c r="N41" s="17">
        <v>57.740001999999997</v>
      </c>
      <c r="O41" s="17">
        <f t="shared" si="6"/>
        <v>-2.4662144853680013E-2</v>
      </c>
      <c r="P41" s="17"/>
      <c r="Q41" s="17"/>
      <c r="R41" s="17">
        <v>145.250687</v>
      </c>
      <c r="S41" s="17">
        <f t="shared" si="3"/>
        <v>-1.3290154525978926E-2</v>
      </c>
      <c r="T41" s="17"/>
      <c r="U41" s="17"/>
      <c r="V41" s="22">
        <v>3360.969971</v>
      </c>
      <c r="W41" s="17">
        <f t="shared" si="4"/>
        <v>-1.3973515704569395E-2</v>
      </c>
      <c r="X41" s="22">
        <v>27772.759765999999</v>
      </c>
      <c r="Y41" s="17">
        <f t="shared" si="5"/>
        <v>-1.3353428465961659E-2</v>
      </c>
    </row>
    <row r="42" spans="1:25">
      <c r="A42" s="21">
        <v>44109</v>
      </c>
      <c r="B42" s="17">
        <v>34.512241000000003</v>
      </c>
      <c r="C42" s="17">
        <f t="shared" si="0"/>
        <v>1.0170388375488226E-2</v>
      </c>
      <c r="D42" s="17"/>
      <c r="E42" s="17"/>
      <c r="F42" s="17">
        <v>81.239998</v>
      </c>
      <c r="G42" s="17">
        <f t="shared" si="1"/>
        <v>5.4454824710834515E-3</v>
      </c>
      <c r="H42" s="17"/>
      <c r="I42" s="17"/>
      <c r="J42" s="17">
        <v>37.212738000000002</v>
      </c>
      <c r="K42" s="17">
        <f t="shared" si="2"/>
        <v>1.2083678284964039E-2</v>
      </c>
      <c r="L42" s="17"/>
      <c r="M42" s="17"/>
      <c r="N42" s="17">
        <v>59.200001</v>
      </c>
      <c r="O42" s="17">
        <f t="shared" si="6"/>
        <v>8.1743867817711813E-3</v>
      </c>
      <c r="P42" s="17"/>
      <c r="Q42" s="17"/>
      <c r="R42" s="17">
        <v>147.20709199999999</v>
      </c>
      <c r="S42" s="17">
        <f t="shared" si="3"/>
        <v>1.3607695638463868E-2</v>
      </c>
      <c r="T42" s="17"/>
      <c r="U42" s="17"/>
      <c r="V42" s="22">
        <v>3408.6000979999999</v>
      </c>
      <c r="W42" s="17">
        <f t="shared" si="4"/>
        <v>1.7972708740800369E-2</v>
      </c>
      <c r="X42" s="22">
        <v>28148.640625</v>
      </c>
      <c r="Y42" s="17">
        <f t="shared" si="5"/>
        <v>1.6827412708298128E-2</v>
      </c>
    </row>
    <row r="43" spans="1:25">
      <c r="A43" s="21">
        <v>44106</v>
      </c>
      <c r="B43" s="17">
        <v>34.164771999999999</v>
      </c>
      <c r="C43" s="17">
        <f t="shared" si="0"/>
        <v>2.7486149767774748E-4</v>
      </c>
      <c r="D43" s="17"/>
      <c r="E43" s="17"/>
      <c r="F43" s="17">
        <v>80.800003000000004</v>
      </c>
      <c r="G43" s="17">
        <f t="shared" si="1"/>
        <v>-1.028902511378027E-2</v>
      </c>
      <c r="H43" s="17"/>
      <c r="I43" s="17"/>
      <c r="J43" s="17">
        <v>36.768439999999998</v>
      </c>
      <c r="K43" s="17">
        <f t="shared" si="2"/>
        <v>2.6925769567158753E-3</v>
      </c>
      <c r="L43" s="17"/>
      <c r="M43" s="17"/>
      <c r="N43" s="17">
        <v>58.720001000000003</v>
      </c>
      <c r="O43" s="17">
        <f t="shared" si="6"/>
        <v>-1.8388482113005589E-2</v>
      </c>
      <c r="P43" s="17"/>
      <c r="Q43" s="17"/>
      <c r="R43" s="17">
        <v>145.23083500000001</v>
      </c>
      <c r="S43" s="17">
        <f t="shared" si="3"/>
        <v>-7.3310399210090305E-3</v>
      </c>
      <c r="T43" s="17"/>
      <c r="U43" s="17"/>
      <c r="V43" s="22">
        <v>3348.419922</v>
      </c>
      <c r="W43" s="17">
        <f t="shared" si="4"/>
        <v>-9.5776521919944679E-3</v>
      </c>
      <c r="X43" s="22">
        <v>27682.810547000001</v>
      </c>
      <c r="Y43" s="17">
        <f t="shared" si="5"/>
        <v>-4.8204452011261223E-3</v>
      </c>
    </row>
    <row r="44" spans="1:25">
      <c r="A44" s="21">
        <v>44105</v>
      </c>
      <c r="B44" s="17">
        <v>34.155383999999998</v>
      </c>
      <c r="C44" s="17">
        <f t="shared" si="0"/>
        <v>-8.9917141555129199E-3</v>
      </c>
      <c r="D44" s="17"/>
      <c r="E44" s="17"/>
      <c r="F44" s="17">
        <v>81.639999000000003</v>
      </c>
      <c r="G44" s="17">
        <f t="shared" si="1"/>
        <v>-1.5792622632644471E-2</v>
      </c>
      <c r="H44" s="17"/>
      <c r="I44" s="17"/>
      <c r="J44" s="17">
        <v>36.669704000000003</v>
      </c>
      <c r="K44" s="17">
        <f t="shared" si="2"/>
        <v>-1.3283724630800409E-2</v>
      </c>
      <c r="L44" s="17"/>
      <c r="M44" s="17"/>
      <c r="N44" s="17">
        <v>59.82</v>
      </c>
      <c r="O44" s="17">
        <f t="shared" si="6"/>
        <v>-3.3422459893051037E-4</v>
      </c>
      <c r="P44" s="17"/>
      <c r="Q44" s="17"/>
      <c r="R44" s="17">
        <v>146.303391</v>
      </c>
      <c r="S44" s="17">
        <f t="shared" si="3"/>
        <v>-1.0478164353061925E-2</v>
      </c>
      <c r="T44" s="17"/>
      <c r="U44" s="17"/>
      <c r="V44" s="22">
        <v>3380.8000489999999</v>
      </c>
      <c r="W44" s="17">
        <f t="shared" si="4"/>
        <v>5.2929078203984847E-3</v>
      </c>
      <c r="X44" s="22">
        <v>27816.900390999999</v>
      </c>
      <c r="Y44" s="17">
        <f t="shared" si="5"/>
        <v>1.2670633182843005E-3</v>
      </c>
    </row>
    <row r="45" spans="1:25">
      <c r="A45" s="21">
        <v>44104</v>
      </c>
      <c r="B45" s="17">
        <v>34.465285999999999</v>
      </c>
      <c r="C45" s="17">
        <f t="shared" si="0"/>
        <v>1.4652980667436921E-2</v>
      </c>
      <c r="D45" s="17"/>
      <c r="E45" s="17"/>
      <c r="F45" s="17">
        <v>82.949996999999996</v>
      </c>
      <c r="G45" s="17">
        <f t="shared" si="1"/>
        <v>1.2820451457375981E-2</v>
      </c>
      <c r="H45" s="17"/>
      <c r="I45" s="17"/>
      <c r="J45" s="17">
        <v>37.163372000000003</v>
      </c>
      <c r="K45" s="17">
        <f t="shared" si="2"/>
        <v>5.610450818962498E-3</v>
      </c>
      <c r="L45" s="17"/>
      <c r="M45" s="17"/>
      <c r="N45" s="17">
        <v>59.84</v>
      </c>
      <c r="O45" s="17">
        <f t="shared" si="6"/>
        <v>6.5108502424717773E-3</v>
      </c>
      <c r="P45" s="17"/>
      <c r="Q45" s="17"/>
      <c r="R45" s="17">
        <v>147.85261499999999</v>
      </c>
      <c r="S45" s="17">
        <f t="shared" si="3"/>
        <v>1.2375959091997624E-2</v>
      </c>
      <c r="T45" s="17"/>
      <c r="U45" s="17"/>
      <c r="V45" s="22">
        <v>3363</v>
      </c>
      <c r="W45" s="17">
        <f t="shared" si="4"/>
        <v>8.2537181384805258E-3</v>
      </c>
      <c r="X45" s="22">
        <v>27781.699218999998</v>
      </c>
      <c r="Y45" s="17">
        <f t="shared" si="5"/>
        <v>1.1985689588194015E-2</v>
      </c>
    </row>
    <row r="46" spans="1:25">
      <c r="A46" s="21">
        <v>44103</v>
      </c>
      <c r="B46" s="17">
        <v>33.967559999999999</v>
      </c>
      <c r="C46" s="17">
        <f t="shared" si="0"/>
        <v>-6.0456197260596589E-3</v>
      </c>
      <c r="D46" s="17"/>
      <c r="E46" s="17"/>
      <c r="F46" s="17">
        <v>81.900002000000001</v>
      </c>
      <c r="G46" s="17">
        <f t="shared" si="1"/>
        <v>-1.0391493223985138E-2</v>
      </c>
      <c r="H46" s="17"/>
      <c r="I46" s="17"/>
      <c r="J46" s="17">
        <v>36.956032</v>
      </c>
      <c r="K46" s="17">
        <f t="shared" si="2"/>
        <v>-1.135768620446298E-2</v>
      </c>
      <c r="L46" s="17"/>
      <c r="M46" s="17"/>
      <c r="N46" s="17">
        <v>59.452911</v>
      </c>
      <c r="O46" s="17">
        <f t="shared" si="6"/>
        <v>3.182065946989221E-3</v>
      </c>
      <c r="P46" s="17"/>
      <c r="Q46" s="17"/>
      <c r="R46" s="17">
        <v>146.04516599999999</v>
      </c>
      <c r="S46" s="17">
        <f t="shared" si="3"/>
        <v>-3.3996411084569189E-4</v>
      </c>
      <c r="T46" s="17"/>
      <c r="U46" s="17"/>
      <c r="V46" s="22">
        <v>3335.469971</v>
      </c>
      <c r="W46" s="17">
        <f t="shared" si="4"/>
        <v>-4.8126645567366788E-3</v>
      </c>
      <c r="X46" s="22">
        <v>27452.660156000002</v>
      </c>
      <c r="Y46" s="17">
        <f t="shared" si="5"/>
        <v>-4.7636348091720793E-3</v>
      </c>
    </row>
    <row r="47" spans="1:25">
      <c r="A47" s="21">
        <v>44102</v>
      </c>
      <c r="B47" s="17">
        <v>34.174163999999998</v>
      </c>
      <c r="C47" s="17">
        <f t="shared" si="0"/>
        <v>9.4312576004573767E-3</v>
      </c>
      <c r="D47" s="17"/>
      <c r="E47" s="17"/>
      <c r="F47" s="17">
        <v>82.760002</v>
      </c>
      <c r="G47" s="17">
        <f t="shared" si="1"/>
        <v>-2.0498975039190404E-3</v>
      </c>
      <c r="H47" s="17"/>
      <c r="I47" s="17"/>
      <c r="J47" s="17">
        <v>37.380589000000001</v>
      </c>
      <c r="K47" s="17">
        <f t="shared" si="2"/>
        <v>1.5873757607778316E-3</v>
      </c>
      <c r="L47" s="17"/>
      <c r="M47" s="17"/>
      <c r="N47" s="17">
        <v>59.264327999999999</v>
      </c>
      <c r="O47" s="17">
        <f t="shared" si="6"/>
        <v>3.6980846669452117E-3</v>
      </c>
      <c r="P47" s="17"/>
      <c r="Q47" s="17"/>
      <c r="R47" s="17">
        <v>146.09483299999999</v>
      </c>
      <c r="S47" s="17">
        <f t="shared" si="3"/>
        <v>9.954745306777868E-3</v>
      </c>
      <c r="T47" s="17"/>
      <c r="U47" s="17"/>
      <c r="V47" s="22">
        <v>3351.6000979999999</v>
      </c>
      <c r="W47" s="17">
        <f t="shared" si="4"/>
        <v>1.611059028404549E-2</v>
      </c>
      <c r="X47" s="22">
        <v>27584.060547000001</v>
      </c>
      <c r="Y47" s="17">
        <f t="shared" si="5"/>
        <v>1.5091639011908686E-2</v>
      </c>
    </row>
    <row r="48" spans="1:25">
      <c r="A48" s="21">
        <v>44099</v>
      </c>
      <c r="B48" s="17">
        <v>33.854869999999998</v>
      </c>
      <c r="C48" s="17">
        <f t="shared" si="0"/>
        <v>8.1096636950519496E-3</v>
      </c>
      <c r="D48" s="17"/>
      <c r="E48" s="17"/>
      <c r="F48" s="17">
        <v>82.93</v>
      </c>
      <c r="G48" s="17">
        <f t="shared" si="1"/>
        <v>-2.6458447950488129E-3</v>
      </c>
      <c r="H48" s="17"/>
      <c r="I48" s="17"/>
      <c r="J48" s="17">
        <v>37.321345999999998</v>
      </c>
      <c r="K48" s="17">
        <f t="shared" si="2"/>
        <v>1.1235910607584998E-2</v>
      </c>
      <c r="L48" s="17"/>
      <c r="M48" s="17"/>
      <c r="N48" s="17">
        <v>59.045971000000002</v>
      </c>
      <c r="O48" s="17">
        <f t="shared" si="6"/>
        <v>2.1287523072641035E-2</v>
      </c>
      <c r="P48" s="17"/>
      <c r="Q48" s="17"/>
      <c r="R48" s="17">
        <v>144.654831</v>
      </c>
      <c r="S48" s="17">
        <f t="shared" si="3"/>
        <v>6.8431727813045296E-3</v>
      </c>
      <c r="T48" s="17"/>
      <c r="U48" s="17"/>
      <c r="V48" s="22">
        <v>3298.459961</v>
      </c>
      <c r="W48" s="17">
        <f t="shared" si="4"/>
        <v>1.5976723760637634E-2</v>
      </c>
      <c r="X48" s="22">
        <v>27173.960938</v>
      </c>
      <c r="Y48" s="17">
        <f t="shared" si="5"/>
        <v>1.3369964927421263E-2</v>
      </c>
    </row>
    <row r="49" spans="1:25">
      <c r="A49" s="21">
        <v>44098</v>
      </c>
      <c r="B49" s="17">
        <v>33.582526999999999</v>
      </c>
      <c r="C49" s="17">
        <f t="shared" si="0"/>
        <v>-6.6666053397974601E-3</v>
      </c>
      <c r="D49" s="17"/>
      <c r="E49" s="17"/>
      <c r="F49" s="17">
        <v>83.150002000000001</v>
      </c>
      <c r="G49" s="17">
        <f t="shared" si="1"/>
        <v>6.2931746203500616E-3</v>
      </c>
      <c r="H49" s="17"/>
      <c r="I49" s="17"/>
      <c r="J49" s="17">
        <v>36.906666000000001</v>
      </c>
      <c r="K49" s="17">
        <f t="shared" si="2"/>
        <v>-1.0849423960039628E-2</v>
      </c>
      <c r="L49" s="17"/>
      <c r="M49" s="17"/>
      <c r="N49" s="17">
        <v>57.815227999999998</v>
      </c>
      <c r="O49" s="17">
        <f t="shared" si="6"/>
        <v>-1.2544520718857255E-2</v>
      </c>
      <c r="P49" s="17"/>
      <c r="Q49" s="17"/>
      <c r="R49" s="17">
        <v>143.671661</v>
      </c>
      <c r="S49" s="17">
        <f t="shared" si="3"/>
        <v>1.5923230631140761E-3</v>
      </c>
      <c r="T49" s="17"/>
      <c r="U49" s="17"/>
      <c r="V49" s="22">
        <v>3246.5900879999999</v>
      </c>
      <c r="W49" s="17">
        <f t="shared" si="4"/>
        <v>2.9874591380143478E-3</v>
      </c>
      <c r="X49" s="22">
        <v>26815.439452999999</v>
      </c>
      <c r="Y49" s="17">
        <f t="shared" si="5"/>
        <v>1.9545020452047535E-3</v>
      </c>
    </row>
    <row r="50" spans="1:25">
      <c r="A50" s="21">
        <v>44097</v>
      </c>
      <c r="B50" s="17">
        <v>33.807910999999997</v>
      </c>
      <c r="C50" s="17">
        <f t="shared" si="0"/>
        <v>-6.8964887200735348E-3</v>
      </c>
      <c r="D50" s="17"/>
      <c r="E50" s="17"/>
      <c r="F50" s="17">
        <v>82.629997000000003</v>
      </c>
      <c r="G50" s="17">
        <f t="shared" si="1"/>
        <v>-3.7377018630889713E-3</v>
      </c>
      <c r="H50" s="17"/>
      <c r="I50" s="17"/>
      <c r="J50" s="17">
        <v>37.311473999999997</v>
      </c>
      <c r="K50" s="17">
        <f t="shared" si="2"/>
        <v>-5.5262940880808076E-3</v>
      </c>
      <c r="L50" s="17"/>
      <c r="M50" s="17"/>
      <c r="N50" s="17">
        <v>58.549706</v>
      </c>
      <c r="O50" s="17">
        <f t="shared" si="6"/>
        <v>3.9142909057134911E-3</v>
      </c>
      <c r="P50" s="17"/>
      <c r="Q50" s="17"/>
      <c r="R50" s="17">
        <v>143.443253</v>
      </c>
      <c r="S50" s="17">
        <f t="shared" si="3"/>
        <v>1.5948695932663792E-3</v>
      </c>
      <c r="T50" s="17"/>
      <c r="U50" s="17"/>
      <c r="V50" s="22">
        <v>3236.919922</v>
      </c>
      <c r="W50" s="17">
        <f t="shared" si="4"/>
        <v>-2.372145494950828E-2</v>
      </c>
      <c r="X50" s="22">
        <v>26763.130859000001</v>
      </c>
      <c r="Y50" s="17">
        <f t="shared" si="5"/>
        <v>-1.9240888729228467E-2</v>
      </c>
    </row>
    <row r="51" spans="1:25">
      <c r="A51" s="21">
        <v>44096</v>
      </c>
      <c r="B51" s="17">
        <v>34.042686000000003</v>
      </c>
      <c r="C51" s="17">
        <f t="shared" si="0"/>
        <v>6.3852530194052903E-3</v>
      </c>
      <c r="D51" s="17"/>
      <c r="E51" s="17"/>
      <c r="F51" s="17">
        <v>82.940002000000007</v>
      </c>
      <c r="G51" s="17">
        <f t="shared" si="1"/>
        <v>-2.2855167431318213E-3</v>
      </c>
      <c r="H51" s="17"/>
      <c r="I51" s="17"/>
      <c r="J51" s="17">
        <v>37.518813999999999</v>
      </c>
      <c r="K51" s="17">
        <f t="shared" si="2"/>
        <v>-5.4959220067861692E-3</v>
      </c>
      <c r="L51" s="17"/>
      <c r="M51" s="17"/>
      <c r="N51" s="17">
        <v>58.321418999999999</v>
      </c>
      <c r="O51" s="17">
        <f t="shared" si="6"/>
        <v>1.7136892098039702E-2</v>
      </c>
      <c r="P51" s="17"/>
      <c r="Q51" s="17"/>
      <c r="R51" s="17">
        <v>143.214844</v>
      </c>
      <c r="S51" s="17">
        <f t="shared" si="3"/>
        <v>-6.1337468332212097E-3</v>
      </c>
      <c r="T51" s="17"/>
      <c r="U51" s="17"/>
      <c r="V51" s="22">
        <v>3315.570068</v>
      </c>
      <c r="W51" s="17">
        <f t="shared" si="4"/>
        <v>1.0517944926164535E-2</v>
      </c>
      <c r="X51" s="22">
        <v>27288.179688</v>
      </c>
      <c r="Y51" s="17">
        <f t="shared" si="5"/>
        <v>5.1746731045878569E-3</v>
      </c>
    </row>
    <row r="52" spans="1:25">
      <c r="A52" s="21">
        <v>44095</v>
      </c>
      <c r="B52" s="17">
        <v>33.826694000000003</v>
      </c>
      <c r="C52" s="17">
        <f t="shared" si="0"/>
        <v>-1.6652951370174973E-2</v>
      </c>
      <c r="D52" s="17"/>
      <c r="E52" s="17"/>
      <c r="F52" s="17">
        <v>83.129997000000003</v>
      </c>
      <c r="G52" s="17">
        <f t="shared" si="1"/>
        <v>-3.1231803548113279E-2</v>
      </c>
      <c r="H52" s="17"/>
      <c r="I52" s="17"/>
      <c r="J52" s="17">
        <v>37.726154000000001</v>
      </c>
      <c r="K52" s="17">
        <f t="shared" si="2"/>
        <v>-2.6744802286126412E-2</v>
      </c>
      <c r="L52" s="17"/>
      <c r="M52" s="17"/>
      <c r="N52" s="17">
        <v>57.338810000000002</v>
      </c>
      <c r="O52" s="17">
        <f t="shared" si="6"/>
        <v>-2.5307910669298828E-2</v>
      </c>
      <c r="P52" s="17"/>
      <c r="Q52" s="17"/>
      <c r="R52" s="17">
        <v>144.09870900000001</v>
      </c>
      <c r="S52" s="17">
        <f t="shared" si="3"/>
        <v>-2.7349338910219734E-2</v>
      </c>
      <c r="T52" s="17"/>
      <c r="U52" s="17"/>
      <c r="V52" s="22">
        <v>3281.0600589999999</v>
      </c>
      <c r="W52" s="17">
        <f t="shared" si="4"/>
        <v>-1.1571097896821425E-2</v>
      </c>
      <c r="X52" s="22">
        <v>27147.699218999998</v>
      </c>
      <c r="Y52" s="17">
        <f t="shared" si="5"/>
        <v>-1.8429799469275365E-2</v>
      </c>
    </row>
    <row r="53" spans="1:25">
      <c r="A53" s="21">
        <v>44092</v>
      </c>
      <c r="B53" s="17">
        <v>34.399548000000003</v>
      </c>
      <c r="C53" s="17">
        <f t="shared" si="0"/>
        <v>-5.1602783042847822E-3</v>
      </c>
      <c r="D53" s="17"/>
      <c r="E53" s="17"/>
      <c r="F53" s="17">
        <v>85.809997999999993</v>
      </c>
      <c r="G53" s="17">
        <f t="shared" si="1"/>
        <v>1.9850420596103646E-3</v>
      </c>
      <c r="H53" s="17"/>
      <c r="I53" s="17"/>
      <c r="J53" s="17">
        <v>38.762858999999999</v>
      </c>
      <c r="K53" s="17">
        <f t="shared" si="2"/>
        <v>-5.3205778784369828E-3</v>
      </c>
      <c r="L53" s="17"/>
      <c r="M53" s="17"/>
      <c r="N53" s="17">
        <v>58.827613999999997</v>
      </c>
      <c r="O53" s="17">
        <f t="shared" si="6"/>
        <v>-2.1885235593982477E-3</v>
      </c>
      <c r="P53" s="17"/>
      <c r="Q53" s="17"/>
      <c r="R53" s="17">
        <v>148.15052800000001</v>
      </c>
      <c r="S53" s="17">
        <f t="shared" si="3"/>
        <v>1.3657638397266636E-2</v>
      </c>
      <c r="T53" s="17"/>
      <c r="U53" s="17"/>
      <c r="V53" s="22">
        <v>3319.469971</v>
      </c>
      <c r="W53" s="17">
        <f t="shared" si="4"/>
        <v>-1.1182581788012014E-2</v>
      </c>
      <c r="X53" s="22">
        <v>27657.419922000001</v>
      </c>
      <c r="Y53" s="17">
        <f t="shared" si="5"/>
        <v>-8.764988824779385E-3</v>
      </c>
    </row>
    <row r="54" spans="1:25">
      <c r="A54" s="21">
        <v>44091</v>
      </c>
      <c r="B54" s="17">
        <v>34.577979999999997</v>
      </c>
      <c r="C54" s="17">
        <f t="shared" si="0"/>
        <v>1.0873926522203536E-3</v>
      </c>
      <c r="D54" s="17"/>
      <c r="E54" s="17"/>
      <c r="F54" s="17">
        <v>85.639999000000003</v>
      </c>
      <c r="G54" s="17">
        <f t="shared" si="1"/>
        <v>8.1803202056818236E-4</v>
      </c>
      <c r="H54" s="17"/>
      <c r="I54" s="17"/>
      <c r="J54" s="17">
        <v>38.970202999999998</v>
      </c>
      <c r="K54" s="17">
        <f t="shared" si="2"/>
        <v>1.2684466113959125E-3</v>
      </c>
      <c r="L54" s="17"/>
      <c r="M54" s="17"/>
      <c r="N54" s="17">
        <v>58.956642000000002</v>
      </c>
      <c r="O54" s="17">
        <f t="shared" si="6"/>
        <v>-8.4108009469019418E-4</v>
      </c>
      <c r="P54" s="17"/>
      <c r="Q54" s="17"/>
      <c r="R54" s="17">
        <v>146.154404</v>
      </c>
      <c r="S54" s="17">
        <f t="shared" si="3"/>
        <v>-8.2884098918848403E-3</v>
      </c>
      <c r="T54" s="17"/>
      <c r="U54" s="17"/>
      <c r="V54" s="22">
        <v>3357.01001</v>
      </c>
      <c r="W54" s="17">
        <f t="shared" si="4"/>
        <v>-8.4123657385264394E-3</v>
      </c>
      <c r="X54" s="22">
        <v>27901.980468999998</v>
      </c>
      <c r="Y54" s="17">
        <f t="shared" si="5"/>
        <v>-4.6517771949483588E-3</v>
      </c>
    </row>
    <row r="55" spans="1:25">
      <c r="A55" s="21">
        <v>44090</v>
      </c>
      <c r="B55" s="17">
        <v>34.540421000000002</v>
      </c>
      <c r="C55" s="17">
        <f t="shared" si="0"/>
        <v>-4.8700272090110852E-3</v>
      </c>
      <c r="D55" s="17"/>
      <c r="E55" s="17"/>
      <c r="F55" s="17">
        <v>85.57</v>
      </c>
      <c r="G55" s="17">
        <f t="shared" si="1"/>
        <v>1.6150113004988809E-2</v>
      </c>
      <c r="H55" s="17"/>
      <c r="I55" s="17"/>
      <c r="J55" s="17">
        <v>38.920833999999999</v>
      </c>
      <c r="K55" s="17">
        <f t="shared" si="2"/>
        <v>3.8197463103708529E-3</v>
      </c>
      <c r="L55" s="17"/>
      <c r="M55" s="17"/>
      <c r="N55" s="17">
        <v>59.006270999999998</v>
      </c>
      <c r="O55" s="17">
        <f t="shared" si="6"/>
        <v>-1.3437945275056595E-3</v>
      </c>
      <c r="P55" s="17"/>
      <c r="Q55" s="17"/>
      <c r="R55" s="17">
        <v>147.37591599999999</v>
      </c>
      <c r="S55" s="17">
        <f t="shared" si="3"/>
        <v>-3.2910162353907424E-3</v>
      </c>
      <c r="T55" s="17"/>
      <c r="U55" s="17"/>
      <c r="V55" s="22">
        <v>3385.48999</v>
      </c>
      <c r="W55" s="17">
        <f t="shared" si="4"/>
        <v>-4.6189466148207625E-3</v>
      </c>
      <c r="X55" s="22">
        <v>28032.380859000001</v>
      </c>
      <c r="Y55" s="17">
        <f t="shared" si="5"/>
        <v>1.3138225476041487E-3</v>
      </c>
    </row>
    <row r="56" spans="1:25">
      <c r="A56" s="21">
        <v>44089</v>
      </c>
      <c r="B56" s="17">
        <v>34.709457</v>
      </c>
      <c r="C56" s="17">
        <f t="shared" si="0"/>
        <v>-1.3510024754280758E-3</v>
      </c>
      <c r="D56" s="17"/>
      <c r="E56" s="17"/>
      <c r="F56" s="17">
        <v>84.209998999999996</v>
      </c>
      <c r="G56" s="17">
        <f t="shared" si="1"/>
        <v>5.9404702499765705E-4</v>
      </c>
      <c r="H56" s="17"/>
      <c r="I56" s="17"/>
      <c r="J56" s="17">
        <v>38.772731999999998</v>
      </c>
      <c r="K56" s="17">
        <f t="shared" si="2"/>
        <v>4.8617680277949216E-3</v>
      </c>
      <c r="L56" s="17"/>
      <c r="M56" s="17"/>
      <c r="N56" s="17">
        <v>59.08567</v>
      </c>
      <c r="O56" s="17">
        <f t="shared" si="6"/>
        <v>-2.8475859059382547E-3</v>
      </c>
      <c r="P56" s="17"/>
      <c r="Q56" s="17"/>
      <c r="R56" s="17">
        <v>147.86253400000001</v>
      </c>
      <c r="S56" s="17">
        <f t="shared" si="3"/>
        <v>3.6399140984211265E-3</v>
      </c>
      <c r="T56" s="17"/>
      <c r="U56" s="17"/>
      <c r="V56" s="22">
        <v>3401.1999510000001</v>
      </c>
      <c r="W56" s="17">
        <f t="shared" si="4"/>
        <v>5.2193595454597119E-3</v>
      </c>
      <c r="X56" s="22">
        <v>27995.599609000001</v>
      </c>
      <c r="Y56" s="17">
        <f t="shared" si="5"/>
        <v>8.1073991328617367E-5</v>
      </c>
    </row>
    <row r="57" spans="1:25">
      <c r="A57" s="21">
        <v>44088</v>
      </c>
      <c r="B57" s="17">
        <v>34.756413000000002</v>
      </c>
      <c r="C57" s="17">
        <f t="shared" si="0"/>
        <v>2.6060462926198014E-2</v>
      </c>
      <c r="D57" s="17"/>
      <c r="E57" s="17"/>
      <c r="F57" s="17">
        <v>84.160004000000001</v>
      </c>
      <c r="G57" s="17">
        <f t="shared" si="1"/>
        <v>3.4577440041345664E-3</v>
      </c>
      <c r="H57" s="17"/>
      <c r="I57" s="17"/>
      <c r="J57" s="17">
        <v>38.585140000000003</v>
      </c>
      <c r="K57" s="17">
        <f t="shared" si="2"/>
        <v>-7.670900772893674E-4</v>
      </c>
      <c r="L57" s="17"/>
      <c r="M57" s="17"/>
      <c r="N57" s="17">
        <v>59.254401999999999</v>
      </c>
      <c r="O57" s="17">
        <f t="shared" si="6"/>
        <v>1.2035858899103635E-2</v>
      </c>
      <c r="P57" s="17"/>
      <c r="Q57" s="17"/>
      <c r="R57" s="17">
        <v>147.326279</v>
      </c>
      <c r="S57" s="17">
        <f t="shared" si="3"/>
        <v>3.8572176039588513E-3</v>
      </c>
      <c r="T57" s="17"/>
      <c r="U57" s="17"/>
      <c r="V57" s="22">
        <v>3383.540039</v>
      </c>
      <c r="W57" s="17">
        <f t="shared" si="4"/>
        <v>1.274182898065912E-2</v>
      </c>
      <c r="X57" s="22">
        <v>27993.330077999999</v>
      </c>
      <c r="Y57" s="17">
        <f t="shared" si="5"/>
        <v>1.1844636364714445E-2</v>
      </c>
    </row>
    <row r="58" spans="1:25">
      <c r="A58" s="21">
        <v>44085</v>
      </c>
      <c r="B58" s="17">
        <v>33.873649999999998</v>
      </c>
      <c r="C58" s="17">
        <f t="shared" si="0"/>
        <v>1.1781307575824185E-2</v>
      </c>
      <c r="D58" s="17"/>
      <c r="E58" s="17"/>
      <c r="F58" s="17">
        <v>83.870002999999997</v>
      </c>
      <c r="G58" s="17">
        <f t="shared" si="1"/>
        <v>1.0889047656974515E-2</v>
      </c>
      <c r="H58" s="17"/>
      <c r="I58" s="17"/>
      <c r="J58" s="17">
        <v>38.614761000000001</v>
      </c>
      <c r="K58" s="17">
        <f t="shared" si="2"/>
        <v>8.7697285388170787E-3</v>
      </c>
      <c r="L58" s="17"/>
      <c r="M58" s="17"/>
      <c r="N58" s="17">
        <v>58.549706</v>
      </c>
      <c r="O58" s="17">
        <f t="shared" si="6"/>
        <v>1.2008985855258114E-2</v>
      </c>
      <c r="P58" s="17"/>
      <c r="Q58" s="17"/>
      <c r="R58" s="17">
        <v>146.76019299999999</v>
      </c>
      <c r="S58" s="17">
        <f t="shared" si="3"/>
        <v>5.9219016038867256E-3</v>
      </c>
      <c r="T58" s="17"/>
      <c r="U58" s="17"/>
      <c r="V58" s="22">
        <v>3340.969971</v>
      </c>
      <c r="W58" s="17">
        <f t="shared" si="4"/>
        <v>5.3307240122646427E-4</v>
      </c>
      <c r="X58" s="22">
        <v>27665.640625</v>
      </c>
      <c r="Y58" s="17">
        <f t="shared" si="5"/>
        <v>4.7598527607368712E-3</v>
      </c>
    </row>
    <row r="59" spans="1:25">
      <c r="A59" s="21">
        <v>44084</v>
      </c>
      <c r="B59" s="17">
        <v>33.479221000000003</v>
      </c>
      <c r="C59" s="17">
        <f t="shared" si="0"/>
        <v>-1.4649077409886413E-2</v>
      </c>
      <c r="D59" s="17"/>
      <c r="E59" s="17"/>
      <c r="F59" s="17">
        <v>82.966576000000003</v>
      </c>
      <c r="G59" s="17">
        <f t="shared" si="1"/>
        <v>-1.5433506070155589E-2</v>
      </c>
      <c r="H59" s="17"/>
      <c r="I59" s="17"/>
      <c r="J59" s="17">
        <v>38.279063999999998</v>
      </c>
      <c r="K59" s="17">
        <f t="shared" si="2"/>
        <v>-2.4654101094730207E-2</v>
      </c>
      <c r="L59" s="17"/>
      <c r="M59" s="17"/>
      <c r="N59" s="17">
        <v>57.854927000000004</v>
      </c>
      <c r="O59" s="17">
        <f t="shared" si="6"/>
        <v>-1.337175847746741E-2</v>
      </c>
      <c r="P59" s="17"/>
      <c r="Q59" s="17"/>
      <c r="R59" s="17">
        <v>145.89621</v>
      </c>
      <c r="S59" s="17">
        <f t="shared" si="3"/>
        <v>-1.8637202650278462E-2</v>
      </c>
      <c r="T59" s="17"/>
      <c r="U59" s="17"/>
      <c r="V59" s="22">
        <v>3339.1899410000001</v>
      </c>
      <c r="W59" s="17">
        <f t="shared" si="4"/>
        <v>-1.7584796727765806E-2</v>
      </c>
      <c r="X59" s="22">
        <v>27534.580077999999</v>
      </c>
      <c r="Y59" s="17">
        <f t="shared" si="5"/>
        <v>-1.4526978779796251E-2</v>
      </c>
    </row>
    <row r="60" spans="1:25">
      <c r="A60" s="21">
        <v>44083</v>
      </c>
      <c r="B60" s="17">
        <v>33.976951999999997</v>
      </c>
      <c r="C60" s="17">
        <f t="shared" si="0"/>
        <v>6.9579389307907746E-3</v>
      </c>
      <c r="D60" s="17"/>
      <c r="E60" s="17"/>
      <c r="F60" s="17">
        <v>84.267112999999995</v>
      </c>
      <c r="G60" s="17">
        <f t="shared" si="1"/>
        <v>1.8600682160677451E-2</v>
      </c>
      <c r="H60" s="17"/>
      <c r="I60" s="17"/>
      <c r="J60" s="17">
        <v>39.246654999999997</v>
      </c>
      <c r="K60" s="17">
        <f t="shared" si="2"/>
        <v>2.0015395358396582E-2</v>
      </c>
      <c r="L60" s="17"/>
      <c r="M60" s="17"/>
      <c r="N60" s="17">
        <v>58.639034000000002</v>
      </c>
      <c r="O60" s="17">
        <f t="shared" si="6"/>
        <v>9.3969449333910493E-3</v>
      </c>
      <c r="P60" s="17"/>
      <c r="Q60" s="17"/>
      <c r="R60" s="17">
        <v>148.666946</v>
      </c>
      <c r="S60" s="17">
        <f t="shared" si="3"/>
        <v>1.6569291591800317E-2</v>
      </c>
      <c r="T60" s="17"/>
      <c r="U60" s="17"/>
      <c r="V60" s="22">
        <v>3398.959961</v>
      </c>
      <c r="W60" s="17">
        <f t="shared" si="4"/>
        <v>2.0144986322044645E-2</v>
      </c>
      <c r="X60" s="22">
        <v>27940.470702999999</v>
      </c>
      <c r="Y60" s="17">
        <f t="shared" si="5"/>
        <v>1.5984212438574508E-2</v>
      </c>
    </row>
    <row r="61" spans="1:25">
      <c r="A61" s="21">
        <v>44082</v>
      </c>
      <c r="B61" s="17">
        <v>33.742176000000001</v>
      </c>
      <c r="C61" s="17">
        <f t="shared" si="0"/>
        <v>-1.1826161032310933E-2</v>
      </c>
      <c r="D61" s="17"/>
      <c r="E61" s="17"/>
      <c r="F61" s="17">
        <v>82.728309999999993</v>
      </c>
      <c r="G61" s="17">
        <f t="shared" si="1"/>
        <v>-2.2407242951073103E-2</v>
      </c>
      <c r="H61" s="17"/>
      <c r="I61" s="17"/>
      <c r="J61" s="17">
        <v>38.476531999999999</v>
      </c>
      <c r="K61" s="17">
        <f t="shared" si="2"/>
        <v>1.2997124176839403E-2</v>
      </c>
      <c r="L61" s="17"/>
      <c r="M61" s="17"/>
      <c r="N61" s="17">
        <v>58.093136000000001</v>
      </c>
      <c r="O61" s="17">
        <f t="shared" si="6"/>
        <v>-2.3686401808379998E-2</v>
      </c>
      <c r="P61" s="17"/>
      <c r="Q61" s="17"/>
      <c r="R61" s="17">
        <v>146.24378999999999</v>
      </c>
      <c r="S61" s="17">
        <f t="shared" si="3"/>
        <v>-8.950764250337917E-3</v>
      </c>
      <c r="T61" s="17"/>
      <c r="U61" s="17"/>
      <c r="V61" s="22">
        <v>3331.8400879999999</v>
      </c>
      <c r="W61" s="17">
        <f t="shared" si="4"/>
        <v>-2.7756342088176567E-2</v>
      </c>
      <c r="X61" s="22">
        <v>27500.890625</v>
      </c>
      <c r="Y61" s="17">
        <f t="shared" si="5"/>
        <v>-2.2479399320725846E-2</v>
      </c>
    </row>
    <row r="62" spans="1:25">
      <c r="A62" s="21">
        <v>44078</v>
      </c>
      <c r="B62" s="17">
        <v>34.145992</v>
      </c>
      <c r="C62" s="17">
        <f t="shared" si="0"/>
        <v>-1.0988909404276992E-3</v>
      </c>
      <c r="D62" s="17"/>
      <c r="E62" s="17"/>
      <c r="F62" s="17">
        <v>84.624511999999996</v>
      </c>
      <c r="G62" s="17">
        <f t="shared" si="1"/>
        <v>-2.924285292006279E-3</v>
      </c>
      <c r="H62" s="17"/>
      <c r="I62" s="17"/>
      <c r="J62" s="17">
        <v>37.982863999999999</v>
      </c>
      <c r="K62" s="17">
        <f t="shared" si="2"/>
        <v>-1.384260151865091E-2</v>
      </c>
      <c r="L62" s="17"/>
      <c r="M62" s="17"/>
      <c r="N62" s="17">
        <v>59.502536999999997</v>
      </c>
      <c r="O62" s="17">
        <f t="shared" si="6"/>
        <v>-1.6652855280808732E-3</v>
      </c>
      <c r="P62" s="17"/>
      <c r="Q62" s="17"/>
      <c r="R62" s="17">
        <v>147.564606</v>
      </c>
      <c r="S62" s="17">
        <f t="shared" si="3"/>
        <v>-6.4193166093885479E-3</v>
      </c>
      <c r="T62" s="17"/>
      <c r="U62" s="17"/>
      <c r="V62" s="22">
        <v>3426.959961</v>
      </c>
      <c r="W62" s="17">
        <f t="shared" si="4"/>
        <v>-8.1330273628102967E-3</v>
      </c>
      <c r="X62" s="22">
        <v>28133.310547000001</v>
      </c>
      <c r="Y62" s="17">
        <f t="shared" si="5"/>
        <v>-5.6346601885834957E-3</v>
      </c>
    </row>
    <row r="63" spans="1:25">
      <c r="A63" s="21">
        <v>44077</v>
      </c>
      <c r="B63" s="17">
        <v>34.183556000000003</v>
      </c>
      <c r="C63" s="17">
        <f t="shared" si="0"/>
        <v>-2.1505321864782379E-2</v>
      </c>
      <c r="D63" s="17"/>
      <c r="E63" s="17"/>
      <c r="F63" s="17">
        <v>84.872703999999999</v>
      </c>
      <c r="G63" s="17">
        <f t="shared" si="1"/>
        <v>-1.6565152394811156E-2</v>
      </c>
      <c r="H63" s="17"/>
      <c r="I63" s="17"/>
      <c r="J63" s="17">
        <v>38.516025999999997</v>
      </c>
      <c r="K63" s="17">
        <f t="shared" si="2"/>
        <v>-2.2305760695662258E-2</v>
      </c>
      <c r="L63" s="17"/>
      <c r="M63" s="17"/>
      <c r="N63" s="17">
        <v>59.601790999999999</v>
      </c>
      <c r="O63" s="17">
        <f t="shared" si="6"/>
        <v>-2.5162323178386958E-2</v>
      </c>
      <c r="P63" s="17"/>
      <c r="Q63" s="17"/>
      <c r="R63" s="17">
        <v>148.51799</v>
      </c>
      <c r="S63" s="17">
        <f t="shared" si="3"/>
        <v>-2.7822878713803623E-2</v>
      </c>
      <c r="T63" s="17"/>
      <c r="U63" s="17"/>
      <c r="V63" s="22">
        <v>3455.0600589999999</v>
      </c>
      <c r="W63" s="17">
        <f t="shared" si="4"/>
        <v>-3.5125843631361842E-2</v>
      </c>
      <c r="X63" s="22">
        <v>28292.730468999998</v>
      </c>
      <c r="Y63" s="17">
        <f t="shared" si="5"/>
        <v>-2.7757926186835369E-2</v>
      </c>
    </row>
    <row r="64" spans="1:25">
      <c r="A64" s="21">
        <v>44076</v>
      </c>
      <c r="B64" s="17">
        <v>34.934840999999999</v>
      </c>
      <c r="C64" s="17">
        <f t="shared" si="0"/>
        <v>8.676767416326614E-3</v>
      </c>
      <c r="D64" s="17"/>
      <c r="E64" s="17"/>
      <c r="F64" s="17">
        <v>86.302314999999993</v>
      </c>
      <c r="G64" s="17">
        <f t="shared" si="1"/>
        <v>2.9610333603172112E-2</v>
      </c>
      <c r="H64" s="17"/>
      <c r="I64" s="17"/>
      <c r="J64" s="17">
        <v>39.394756000000001</v>
      </c>
      <c r="K64" s="17">
        <f t="shared" si="2"/>
        <v>2.4127283210967798E-2</v>
      </c>
      <c r="L64" s="17"/>
      <c r="M64" s="17"/>
      <c r="N64" s="17">
        <v>61.140220999999997</v>
      </c>
      <c r="O64" s="17">
        <f t="shared" si="6"/>
        <v>1.0332888611102486E-2</v>
      </c>
      <c r="P64" s="17"/>
      <c r="Q64" s="17"/>
      <c r="R64" s="17">
        <v>152.76844800000001</v>
      </c>
      <c r="S64" s="17">
        <f t="shared" si="3"/>
        <v>1.5245464085464677E-2</v>
      </c>
      <c r="T64" s="17"/>
      <c r="U64" s="17"/>
      <c r="V64" s="22">
        <v>3580.8400879999999</v>
      </c>
      <c r="W64" s="17">
        <f t="shared" si="4"/>
        <v>1.5365910284791173E-2</v>
      </c>
      <c r="X64" s="22">
        <v>29100.5</v>
      </c>
      <c r="Y64" s="17">
        <f t="shared" si="5"/>
        <v>1.5878141453993688E-2</v>
      </c>
    </row>
    <row r="65" spans="1:25">
      <c r="A65" s="21">
        <v>44075</v>
      </c>
      <c r="B65" s="17">
        <v>34.634326999999999</v>
      </c>
      <c r="C65" s="17">
        <f t="shared" si="0"/>
        <v>-2.4080393105294862E-2</v>
      </c>
      <c r="D65" s="17"/>
      <c r="E65" s="17"/>
      <c r="F65" s="17">
        <v>83.820366000000007</v>
      </c>
      <c r="G65" s="17">
        <f t="shared" si="1"/>
        <v>-9.851017958367736E-3</v>
      </c>
      <c r="H65" s="17"/>
      <c r="I65" s="17"/>
      <c r="J65" s="17">
        <v>38.466659999999997</v>
      </c>
      <c r="K65" s="17">
        <f t="shared" si="2"/>
        <v>-1.6161544392704341E-2</v>
      </c>
      <c r="L65" s="17"/>
      <c r="M65" s="17"/>
      <c r="N65" s="17">
        <v>60.514927</v>
      </c>
      <c r="O65" s="17">
        <f t="shared" si="6"/>
        <v>-1.977488114503001E-2</v>
      </c>
      <c r="P65" s="17"/>
      <c r="Q65" s="17"/>
      <c r="R65" s="17">
        <v>150.47439600000001</v>
      </c>
      <c r="S65" s="17">
        <f t="shared" si="3"/>
        <v>-1.2319897475932318E-2</v>
      </c>
      <c r="T65" s="17"/>
      <c r="U65" s="17"/>
      <c r="V65" s="22">
        <v>3526.6499020000001</v>
      </c>
      <c r="W65" s="17">
        <f t="shared" si="4"/>
        <v>7.5250028014732795E-3</v>
      </c>
      <c r="X65" s="22">
        <v>28645.660156000002</v>
      </c>
      <c r="Y65" s="17">
        <f t="shared" si="5"/>
        <v>7.5838547268474166E-3</v>
      </c>
    </row>
    <row r="66" spans="1:25">
      <c r="A66" s="21">
        <v>44074</v>
      </c>
      <c r="B66" s="17">
        <v>35.488914000000001</v>
      </c>
      <c r="C66" s="17">
        <f t="shared" si="0"/>
        <v>-3.1655308192225506E-3</v>
      </c>
      <c r="D66" s="17"/>
      <c r="E66" s="17"/>
      <c r="F66" s="17">
        <v>84.654297</v>
      </c>
      <c r="G66" s="17">
        <f t="shared" si="1"/>
        <v>-4.4366823586843296E-3</v>
      </c>
      <c r="H66" s="17"/>
      <c r="I66" s="17"/>
      <c r="J66" s="17">
        <v>39.098553000000003</v>
      </c>
      <c r="K66" s="17">
        <f t="shared" si="2"/>
        <v>0</v>
      </c>
      <c r="L66" s="17"/>
      <c r="M66" s="17"/>
      <c r="N66" s="17">
        <v>61.735743999999997</v>
      </c>
      <c r="O66" s="17">
        <f t="shared" si="6"/>
        <v>-2.72561891812928E-3</v>
      </c>
      <c r="P66" s="17"/>
      <c r="Q66" s="17"/>
      <c r="R66" s="17">
        <v>152.351349</v>
      </c>
      <c r="S66" s="17">
        <f t="shared" si="3"/>
        <v>-1.4969810084506374E-3</v>
      </c>
      <c r="T66" s="17"/>
      <c r="U66" s="17"/>
      <c r="V66" s="22">
        <v>3500.3100589999999</v>
      </c>
      <c r="W66" s="17">
        <f t="shared" si="4"/>
        <v>-2.1949626648870568E-3</v>
      </c>
      <c r="X66" s="22">
        <v>28430.050781000002</v>
      </c>
      <c r="Y66" s="17">
        <f t="shared" si="5"/>
        <v>-7.8111042839845712E-3</v>
      </c>
    </row>
    <row r="67" spans="1:25">
      <c r="A67" s="21">
        <v>44071</v>
      </c>
      <c r="B67" s="17">
        <v>35.601612000000003</v>
      </c>
      <c r="C67" s="17">
        <f t="shared" si="0"/>
        <v>1.3207554015504108E-3</v>
      </c>
      <c r="D67" s="17"/>
      <c r="E67" s="17"/>
      <c r="F67" s="17">
        <v>85.031554999999997</v>
      </c>
      <c r="G67" s="17">
        <f t="shared" si="1"/>
        <v>-1.9808609884998107E-3</v>
      </c>
      <c r="H67" s="17"/>
      <c r="I67" s="17"/>
      <c r="J67" s="17">
        <v>39.098553000000003</v>
      </c>
      <c r="K67" s="17">
        <f t="shared" si="2"/>
        <v>-3.7736209620919947E-3</v>
      </c>
      <c r="L67" s="17"/>
      <c r="M67" s="17"/>
      <c r="N67" s="17">
        <v>61.904471999999998</v>
      </c>
      <c r="O67" s="17">
        <f t="shared" si="6"/>
        <v>-2.2396409534244377E-3</v>
      </c>
      <c r="P67" s="17"/>
      <c r="Q67" s="17"/>
      <c r="R67" s="17">
        <v>152.579758</v>
      </c>
      <c r="S67" s="17">
        <f t="shared" si="3"/>
        <v>4.3142665852120565E-3</v>
      </c>
      <c r="T67" s="17"/>
      <c r="U67" s="17"/>
      <c r="V67" s="22">
        <v>3508.01001</v>
      </c>
      <c r="W67" s="17">
        <f t="shared" si="4"/>
        <v>6.7325653728902424E-3</v>
      </c>
      <c r="X67" s="22">
        <v>28653.869140999999</v>
      </c>
      <c r="Y67" s="17">
        <f t="shared" si="5"/>
        <v>5.6717001720123505E-3</v>
      </c>
    </row>
    <row r="68" spans="1:25">
      <c r="A68" s="21">
        <v>44070</v>
      </c>
      <c r="B68" s="17">
        <v>35.554653000000002</v>
      </c>
      <c r="C68" s="17">
        <f t="shared" si="0"/>
        <v>-4.9934953840817808E-3</v>
      </c>
      <c r="D68" s="17"/>
      <c r="E68" s="17"/>
      <c r="F68" s="17">
        <v>85.200325000000007</v>
      </c>
      <c r="G68" s="17">
        <f t="shared" si="1"/>
        <v>3.2733079871980486E-3</v>
      </c>
      <c r="H68" s="17"/>
      <c r="I68" s="17"/>
      <c r="J68" s="17">
        <v>39.246654999999997</v>
      </c>
      <c r="K68" s="17">
        <f t="shared" si="2"/>
        <v>-1.143991224969132E-2</v>
      </c>
      <c r="L68" s="17"/>
      <c r="M68" s="17"/>
      <c r="N68" s="17">
        <v>62.043427000000001</v>
      </c>
      <c r="O68" s="17">
        <f t="shared" si="6"/>
        <v>3.6929947133990115E-3</v>
      </c>
      <c r="P68" s="17"/>
      <c r="Q68" s="17"/>
      <c r="R68" s="17">
        <v>151.924316</v>
      </c>
      <c r="S68" s="17">
        <f t="shared" si="3"/>
        <v>4.4648755646714555E-3</v>
      </c>
      <c r="T68" s="17"/>
      <c r="U68" s="17"/>
      <c r="V68" s="22">
        <v>3484.5500489999999</v>
      </c>
      <c r="W68" s="17">
        <f t="shared" si="4"/>
        <v>1.6730441952841346E-3</v>
      </c>
      <c r="X68" s="22">
        <v>28492.269531000002</v>
      </c>
      <c r="Y68" s="17">
        <f t="shared" si="5"/>
        <v>5.6596802984567596E-3</v>
      </c>
    </row>
    <row r="69" spans="1:25">
      <c r="A69" s="21">
        <v>44069</v>
      </c>
      <c r="B69" s="17">
        <v>35.733086</v>
      </c>
      <c r="C69" s="17">
        <f t="shared" ref="C69:C132" si="7">B69/B70-1</f>
        <v>-9.3725006870446492E-3</v>
      </c>
      <c r="D69" s="17"/>
      <c r="E69" s="17"/>
      <c r="F69" s="17">
        <v>84.922348</v>
      </c>
      <c r="G69" s="17">
        <f t="shared" ref="G69:G132" si="8">F69/F70-1</f>
        <v>-1.6340208136857992E-3</v>
      </c>
      <c r="H69" s="17"/>
      <c r="I69" s="17"/>
      <c r="J69" s="17">
        <v>39.700828999999999</v>
      </c>
      <c r="K69" s="17">
        <f t="shared" ref="K69:K132" si="9">J69/J70-1</f>
        <v>1.7438305349266603E-3</v>
      </c>
      <c r="L69" s="17"/>
      <c r="M69" s="17"/>
      <c r="N69" s="17">
        <v>61.815143999999997</v>
      </c>
      <c r="O69" s="17">
        <f t="shared" ref="O69:O132" si="10">N69/N70-1</f>
        <v>-6.8569846542049229E-3</v>
      </c>
      <c r="P69" s="17"/>
      <c r="Q69" s="17"/>
      <c r="R69" s="17">
        <v>151.249008</v>
      </c>
      <c r="S69" s="17">
        <f t="shared" ref="S69:S132" si="11">R69/R70-1</f>
        <v>1.5783123557644441E-3</v>
      </c>
      <c r="T69" s="17"/>
      <c r="U69" s="17"/>
      <c r="V69" s="22">
        <v>3478.7299800000001</v>
      </c>
      <c r="W69" s="17">
        <f t="shared" ref="W69:W132" si="12">(V69/V70)-1</f>
        <v>1.0195626058366436E-2</v>
      </c>
      <c r="X69" s="22">
        <v>28331.919922000001</v>
      </c>
      <c r="Y69" s="17">
        <f t="shared" ref="Y69:Y132" si="13">(X69/X70)-1</f>
        <v>2.9552240979151545E-3</v>
      </c>
    </row>
    <row r="70" spans="1:25">
      <c r="A70" s="21">
        <v>44068</v>
      </c>
      <c r="B70" s="17">
        <v>36.071162999999999</v>
      </c>
      <c r="C70" s="17">
        <f t="shared" si="7"/>
        <v>-1.1071041329454911E-2</v>
      </c>
      <c r="D70" s="17"/>
      <c r="E70" s="17"/>
      <c r="F70" s="17">
        <v>85.061340000000001</v>
      </c>
      <c r="G70" s="17">
        <f t="shared" si="8"/>
        <v>3.0438114875717126E-3</v>
      </c>
      <c r="H70" s="17"/>
      <c r="I70" s="17"/>
      <c r="J70" s="17">
        <v>39.631717999999999</v>
      </c>
      <c r="K70" s="17">
        <f t="shared" si="9"/>
        <v>-2.4851214256227383E-3</v>
      </c>
      <c r="L70" s="17"/>
      <c r="M70" s="17"/>
      <c r="N70" s="17">
        <v>62.241936000000003</v>
      </c>
      <c r="O70" s="17">
        <f t="shared" si="10"/>
        <v>4.8069087237516683E-3</v>
      </c>
      <c r="P70" s="17"/>
      <c r="Q70" s="17"/>
      <c r="R70" s="17">
        <v>151.01066599999999</v>
      </c>
      <c r="S70" s="17">
        <f t="shared" si="11"/>
        <v>-5.9146908084473093E-4</v>
      </c>
      <c r="T70" s="17"/>
      <c r="U70" s="17"/>
      <c r="V70" s="22">
        <v>3443.6201169999999</v>
      </c>
      <c r="W70" s="17">
        <f t="shared" si="12"/>
        <v>3.5963511854777419E-3</v>
      </c>
      <c r="X70" s="22">
        <v>28248.439452999999</v>
      </c>
      <c r="Y70" s="17">
        <f t="shared" si="13"/>
        <v>-2.1202666274036108E-3</v>
      </c>
    </row>
    <row r="71" spans="1:25">
      <c r="A71" s="21">
        <v>44067</v>
      </c>
      <c r="B71" s="17">
        <v>36.474978999999998</v>
      </c>
      <c r="C71" s="17">
        <f t="shared" si="7"/>
        <v>-1.0289065838107181E-3</v>
      </c>
      <c r="D71" s="17"/>
      <c r="E71" s="17"/>
      <c r="F71" s="17">
        <v>84.803214999999994</v>
      </c>
      <c r="G71" s="17">
        <f t="shared" si="8"/>
        <v>5.1776658843567525E-3</v>
      </c>
      <c r="H71" s="17"/>
      <c r="I71" s="17"/>
      <c r="J71" s="17">
        <v>39.730452999999997</v>
      </c>
      <c r="K71" s="17">
        <f t="shared" si="9"/>
        <v>7.4618089209166349E-4</v>
      </c>
      <c r="L71" s="17"/>
      <c r="M71" s="17"/>
      <c r="N71" s="17">
        <v>61.944175999999999</v>
      </c>
      <c r="O71" s="17">
        <f t="shared" si="10"/>
        <v>3.537596060902537E-3</v>
      </c>
      <c r="P71" s="17"/>
      <c r="Q71" s="17"/>
      <c r="R71" s="17">
        <v>151.10003699999999</v>
      </c>
      <c r="S71" s="17">
        <f t="shared" si="11"/>
        <v>2.6359697961528816E-3</v>
      </c>
      <c r="T71" s="17"/>
      <c r="U71" s="17"/>
      <c r="V71" s="22">
        <v>3431.280029</v>
      </c>
      <c r="W71" s="17">
        <f t="shared" si="12"/>
        <v>1.0043718248138767E-2</v>
      </c>
      <c r="X71" s="22">
        <v>28308.460938</v>
      </c>
      <c r="Y71" s="17">
        <f t="shared" si="13"/>
        <v>1.3538359874158523E-2</v>
      </c>
    </row>
    <row r="72" spans="1:25">
      <c r="A72" s="21">
        <v>44064</v>
      </c>
      <c r="B72" s="17">
        <v>36.512546999999998</v>
      </c>
      <c r="C72" s="17">
        <f t="shared" si="7"/>
        <v>4.1322481101231379E-3</v>
      </c>
      <c r="D72" s="17"/>
      <c r="E72" s="17"/>
      <c r="F72" s="17">
        <v>84.366394</v>
      </c>
      <c r="G72" s="17">
        <f t="shared" si="8"/>
        <v>-5.8800442773720984E-4</v>
      </c>
      <c r="H72" s="17"/>
      <c r="I72" s="17"/>
      <c r="J72" s="17">
        <v>39.700828999999999</v>
      </c>
      <c r="K72" s="17">
        <f t="shared" si="9"/>
        <v>-9.3619578331870512E-3</v>
      </c>
      <c r="L72" s="17"/>
      <c r="M72" s="17"/>
      <c r="N72" s="17">
        <v>61.725814999999997</v>
      </c>
      <c r="O72" s="17">
        <f t="shared" si="10"/>
        <v>-4.8223969856919791E-4</v>
      </c>
      <c r="P72" s="17"/>
      <c r="Q72" s="17"/>
      <c r="R72" s="17">
        <v>150.702789</v>
      </c>
      <c r="S72" s="17">
        <f t="shared" si="11"/>
        <v>8.8494947852886252E-3</v>
      </c>
      <c r="T72" s="17"/>
      <c r="U72" s="17"/>
      <c r="V72" s="22">
        <v>3397.1599120000001</v>
      </c>
      <c r="W72" s="17">
        <f t="shared" si="12"/>
        <v>3.4411069427024987E-3</v>
      </c>
      <c r="X72" s="22">
        <v>27930.330077999999</v>
      </c>
      <c r="Y72" s="17">
        <f t="shared" si="13"/>
        <v>6.8709971502067813E-3</v>
      </c>
    </row>
    <row r="73" spans="1:25">
      <c r="A73" s="21">
        <v>44063</v>
      </c>
      <c r="B73" s="17">
        <v>36.362288999999997</v>
      </c>
      <c r="C73" s="17">
        <f t="shared" si="7"/>
        <v>1.2023028587182738E-2</v>
      </c>
      <c r="D73" s="17"/>
      <c r="E73" s="17"/>
      <c r="F73" s="17">
        <v>84.416031000000004</v>
      </c>
      <c r="G73" s="17">
        <f t="shared" si="8"/>
        <v>0</v>
      </c>
      <c r="H73" s="17"/>
      <c r="I73" s="17"/>
      <c r="J73" s="17">
        <v>40.076019000000002</v>
      </c>
      <c r="K73" s="17">
        <f t="shared" si="9"/>
        <v>-3.6819201095779075E-3</v>
      </c>
      <c r="L73" s="17"/>
      <c r="M73" s="17"/>
      <c r="N73" s="17">
        <v>61.755595999999997</v>
      </c>
      <c r="O73" s="17">
        <f t="shared" si="10"/>
        <v>-1.3789817682150707E-2</v>
      </c>
      <c r="P73" s="17"/>
      <c r="Q73" s="17"/>
      <c r="R73" s="17">
        <v>149.380844</v>
      </c>
      <c r="S73" s="17">
        <f t="shared" si="11"/>
        <v>6.8488521219560727E-3</v>
      </c>
      <c r="T73" s="17"/>
      <c r="U73" s="17"/>
      <c r="V73" s="22">
        <v>3385.51001</v>
      </c>
      <c r="W73" s="17">
        <f t="shared" si="12"/>
        <v>3.1586327364043765E-3</v>
      </c>
      <c r="X73" s="22">
        <v>27739.730468999998</v>
      </c>
      <c r="Y73" s="17">
        <f t="shared" si="13"/>
        <v>1.691756456777993E-3</v>
      </c>
    </row>
    <row r="74" spans="1:25">
      <c r="A74" s="21">
        <v>44062</v>
      </c>
      <c r="B74" s="17">
        <v>35.930298000000001</v>
      </c>
      <c r="C74" s="17">
        <f t="shared" si="7"/>
        <v>-2.6068581438348781E-3</v>
      </c>
      <c r="D74" s="17"/>
      <c r="E74" s="17"/>
      <c r="F74" s="17">
        <v>84.416031000000004</v>
      </c>
      <c r="G74" s="17">
        <f t="shared" si="8"/>
        <v>5.5581798207671174E-3</v>
      </c>
      <c r="H74" s="17"/>
      <c r="I74" s="17"/>
      <c r="J74" s="17">
        <v>40.224120999999997</v>
      </c>
      <c r="K74" s="17">
        <f t="shared" si="9"/>
        <v>-8.5178374681570412E-3</v>
      </c>
      <c r="L74" s="17"/>
      <c r="M74" s="17"/>
      <c r="N74" s="17">
        <v>62.619101999999998</v>
      </c>
      <c r="O74" s="17">
        <f t="shared" si="10"/>
        <v>9.5197300581473243E-4</v>
      </c>
      <c r="P74" s="17"/>
      <c r="Q74" s="17"/>
      <c r="R74" s="17">
        <v>148.36471599999999</v>
      </c>
      <c r="S74" s="17">
        <f t="shared" si="11"/>
        <v>1.9988011515406079E-3</v>
      </c>
      <c r="T74" s="17"/>
      <c r="U74" s="17"/>
      <c r="V74" s="22">
        <v>3374.8500979999999</v>
      </c>
      <c r="W74" s="17">
        <f t="shared" si="12"/>
        <v>-4.4043952328094438E-3</v>
      </c>
      <c r="X74" s="22">
        <v>27692.880859000001</v>
      </c>
      <c r="Y74" s="17">
        <f t="shared" si="13"/>
        <v>-3.0667880468331354E-3</v>
      </c>
    </row>
    <row r="75" spans="1:25">
      <c r="A75" s="21">
        <v>44061</v>
      </c>
      <c r="B75" s="17">
        <v>36.024208000000002</v>
      </c>
      <c r="C75" s="17">
        <f t="shared" si="7"/>
        <v>2.6067046843492037E-4</v>
      </c>
      <c r="D75" s="17"/>
      <c r="E75" s="17"/>
      <c r="F75" s="17">
        <v>83.949425000000005</v>
      </c>
      <c r="G75" s="17">
        <f t="shared" si="8"/>
        <v>-2.3595931833420014E-3</v>
      </c>
      <c r="H75" s="17"/>
      <c r="I75" s="17"/>
      <c r="J75" s="17">
        <v>40.569687000000002</v>
      </c>
      <c r="K75" s="17">
        <f t="shared" si="9"/>
        <v>-9.7251409656640142E-4</v>
      </c>
      <c r="L75" s="17"/>
      <c r="M75" s="17"/>
      <c r="N75" s="17">
        <v>62.559547000000002</v>
      </c>
      <c r="O75" s="17">
        <f t="shared" si="10"/>
        <v>-9.2738404512333616E-3</v>
      </c>
      <c r="P75" s="17"/>
      <c r="Q75" s="17"/>
      <c r="R75" s="17">
        <v>148.06875600000001</v>
      </c>
      <c r="S75" s="17">
        <f t="shared" si="11"/>
        <v>7.3829606356987654E-3</v>
      </c>
      <c r="T75" s="17"/>
      <c r="U75" s="17"/>
      <c r="V75" s="22">
        <v>3389.780029</v>
      </c>
      <c r="W75" s="17">
        <f t="shared" si="12"/>
        <v>2.3033891356964986E-3</v>
      </c>
      <c r="X75" s="22">
        <v>27778.070313</v>
      </c>
      <c r="Y75" s="17">
        <f t="shared" si="13"/>
        <v>-2.4004330639076921E-3</v>
      </c>
    </row>
    <row r="76" spans="1:25">
      <c r="A76" s="21">
        <v>44060</v>
      </c>
      <c r="B76" s="17">
        <v>36.01482</v>
      </c>
      <c r="C76" s="17">
        <f t="shared" si="7"/>
        <v>7.6195894313648704E-3</v>
      </c>
      <c r="D76" s="17"/>
      <c r="E76" s="17"/>
      <c r="F76" s="17">
        <v>84.147980000000004</v>
      </c>
      <c r="G76" s="17">
        <f t="shared" si="8"/>
        <v>1.5332945257290787E-2</v>
      </c>
      <c r="H76" s="17"/>
      <c r="I76" s="17"/>
      <c r="J76" s="17">
        <v>40.609180000000002</v>
      </c>
      <c r="K76" s="17">
        <f t="shared" si="9"/>
        <v>1.430328895169386E-2</v>
      </c>
      <c r="L76" s="17"/>
      <c r="M76" s="17"/>
      <c r="N76" s="17">
        <v>63.145144999999999</v>
      </c>
      <c r="O76" s="17">
        <f t="shared" si="10"/>
        <v>7.2830649537762859E-3</v>
      </c>
      <c r="P76" s="17"/>
      <c r="Q76" s="17"/>
      <c r="R76" s="17">
        <v>146.98358200000001</v>
      </c>
      <c r="S76" s="17">
        <f t="shared" si="11"/>
        <v>5.0593569911665526E-3</v>
      </c>
      <c r="T76" s="17"/>
      <c r="U76" s="17"/>
      <c r="V76" s="22">
        <v>3381.98999</v>
      </c>
      <c r="W76" s="17">
        <f t="shared" si="12"/>
        <v>2.7098423393971949E-3</v>
      </c>
      <c r="X76" s="22">
        <v>27844.910156000002</v>
      </c>
      <c r="Y76" s="17">
        <f t="shared" si="13"/>
        <v>-3.0829298910635128E-3</v>
      </c>
    </row>
    <row r="77" spans="1:25">
      <c r="A77" s="21">
        <v>44057</v>
      </c>
      <c r="B77" s="17">
        <v>35.742477000000001</v>
      </c>
      <c r="C77" s="17">
        <f t="shared" si="7"/>
        <v>-2.8817621356558298E-3</v>
      </c>
      <c r="D77" s="17"/>
      <c r="E77" s="17"/>
      <c r="F77" s="17">
        <v>82.877228000000002</v>
      </c>
      <c r="G77" s="17">
        <f t="shared" si="8"/>
        <v>-7.1816138531521911E-4</v>
      </c>
      <c r="H77" s="17"/>
      <c r="I77" s="17"/>
      <c r="J77" s="17">
        <v>40.036526000000002</v>
      </c>
      <c r="K77" s="17">
        <f t="shared" si="9"/>
        <v>-1.5537682937711406E-2</v>
      </c>
      <c r="L77" s="17"/>
      <c r="M77" s="17"/>
      <c r="N77" s="17">
        <v>62.688580000000002</v>
      </c>
      <c r="O77" s="17">
        <f t="shared" si="10"/>
        <v>-1.2650080099755323E-3</v>
      </c>
      <c r="P77" s="17"/>
      <c r="Q77" s="17"/>
      <c r="R77" s="17">
        <v>146.243683</v>
      </c>
      <c r="S77" s="17">
        <f t="shared" si="11"/>
        <v>1.6216424055321976E-3</v>
      </c>
      <c r="T77" s="17"/>
      <c r="U77" s="17"/>
      <c r="V77" s="22">
        <v>3372.8500979999999</v>
      </c>
      <c r="W77" s="17">
        <f t="shared" si="12"/>
        <v>-1.7188262738165871E-4</v>
      </c>
      <c r="X77" s="22">
        <v>27931.019531000002</v>
      </c>
      <c r="Y77" s="17">
        <f t="shared" si="13"/>
        <v>1.2294931854235358E-3</v>
      </c>
    </row>
    <row r="78" spans="1:25">
      <c r="A78" s="21">
        <v>44056</v>
      </c>
      <c r="B78" s="17">
        <v>35.845776000000001</v>
      </c>
      <c r="C78" s="17">
        <f t="shared" si="7"/>
        <v>-4.1742655364271908E-3</v>
      </c>
      <c r="D78" s="17"/>
      <c r="E78" s="17"/>
      <c r="F78" s="17">
        <v>82.936790000000002</v>
      </c>
      <c r="G78" s="17">
        <f t="shared" si="8"/>
        <v>1.0401544777846938E-2</v>
      </c>
      <c r="H78" s="17"/>
      <c r="I78" s="17"/>
      <c r="J78" s="17">
        <v>40.668419</v>
      </c>
      <c r="K78" s="17">
        <f t="shared" si="9"/>
        <v>-1.1495367896739661E-2</v>
      </c>
      <c r="L78" s="17"/>
      <c r="M78" s="17"/>
      <c r="N78" s="17">
        <v>62.767982000000003</v>
      </c>
      <c r="O78" s="17">
        <f t="shared" si="10"/>
        <v>-6.2853011002470538E-3</v>
      </c>
      <c r="P78" s="17"/>
      <c r="Q78" s="17"/>
      <c r="R78" s="17">
        <v>146.006912</v>
      </c>
      <c r="S78" s="17">
        <f t="shared" si="11"/>
        <v>-1.1091840957881072E-2</v>
      </c>
      <c r="T78" s="17"/>
      <c r="U78" s="17"/>
      <c r="V78" s="22">
        <v>3373.429932</v>
      </c>
      <c r="W78" s="17">
        <f t="shared" si="12"/>
        <v>-2.0471743456673686E-3</v>
      </c>
      <c r="X78" s="22">
        <v>27896.720702999999</v>
      </c>
      <c r="Y78" s="17">
        <f t="shared" si="13"/>
        <v>-2.8637666529438555E-3</v>
      </c>
    </row>
    <row r="79" spans="1:25">
      <c r="A79" s="21">
        <v>44055</v>
      </c>
      <c r="B79" s="17">
        <v>35.996032999999997</v>
      </c>
      <c r="C79" s="17">
        <f t="shared" si="7"/>
        <v>1.428950460417E-2</v>
      </c>
      <c r="D79" s="17"/>
      <c r="E79" s="17"/>
      <c r="F79" s="17">
        <v>82.082999999999998</v>
      </c>
      <c r="G79" s="17">
        <f t="shared" si="8"/>
        <v>2.1876126623004755E-2</v>
      </c>
      <c r="H79" s="17"/>
      <c r="I79" s="17"/>
      <c r="J79" s="17">
        <v>41.141354</v>
      </c>
      <c r="K79" s="17">
        <f t="shared" si="9"/>
        <v>2.1070412400836958E-2</v>
      </c>
      <c r="L79" s="17"/>
      <c r="M79" s="17"/>
      <c r="N79" s="17">
        <v>63.164993000000003</v>
      </c>
      <c r="O79" s="17">
        <f t="shared" si="10"/>
        <v>8.0785298129384397E-3</v>
      </c>
      <c r="P79" s="17"/>
      <c r="Q79" s="17"/>
      <c r="R79" s="17">
        <v>147.64456200000001</v>
      </c>
      <c r="S79" s="17">
        <f t="shared" si="11"/>
        <v>1.8303192931566459E-2</v>
      </c>
      <c r="T79" s="17"/>
      <c r="U79" s="17"/>
      <c r="V79" s="22">
        <v>3380.3500979999999</v>
      </c>
      <c r="W79" s="17">
        <f t="shared" si="12"/>
        <v>1.3996549716919215E-2</v>
      </c>
      <c r="X79" s="22">
        <v>27976.839843999998</v>
      </c>
      <c r="Y79" s="17">
        <f t="shared" si="13"/>
        <v>1.047172423236864E-2</v>
      </c>
    </row>
    <row r="80" spans="1:25">
      <c r="A80" s="21">
        <v>44054</v>
      </c>
      <c r="B80" s="17">
        <v>35.488914000000001</v>
      </c>
      <c r="C80" s="17">
        <f t="shared" si="7"/>
        <v>-1.562909300301385E-2</v>
      </c>
      <c r="D80" s="17"/>
      <c r="E80" s="17"/>
      <c r="F80" s="17">
        <v>80.325783000000001</v>
      </c>
      <c r="G80" s="17">
        <f t="shared" si="8"/>
        <v>0</v>
      </c>
      <c r="H80" s="17"/>
      <c r="I80" s="17"/>
      <c r="J80" s="17">
        <v>40.292377000000002</v>
      </c>
      <c r="K80" s="17">
        <f t="shared" si="9"/>
        <v>8.5491335950151903E-3</v>
      </c>
      <c r="L80" s="17"/>
      <c r="M80" s="17"/>
      <c r="N80" s="17">
        <v>62.658802000000001</v>
      </c>
      <c r="O80" s="17">
        <f t="shared" si="10"/>
        <v>2.1190582350197218E-2</v>
      </c>
      <c r="P80" s="17"/>
      <c r="Q80" s="17"/>
      <c r="R80" s="17">
        <v>144.990768</v>
      </c>
      <c r="S80" s="17">
        <f t="shared" si="11"/>
        <v>-7.1607509571972594E-3</v>
      </c>
      <c r="T80" s="17"/>
      <c r="U80" s="17"/>
      <c r="V80" s="22">
        <v>3333.6899410000001</v>
      </c>
      <c r="W80" s="17">
        <f t="shared" si="12"/>
        <v>-7.9691323627661959E-3</v>
      </c>
      <c r="X80" s="22">
        <v>27686.910156000002</v>
      </c>
      <c r="Y80" s="17">
        <f t="shared" si="13"/>
        <v>-3.7612048550695887E-3</v>
      </c>
    </row>
    <row r="81" spans="1:25">
      <c r="A81" s="21">
        <v>44053</v>
      </c>
      <c r="B81" s="17">
        <v>36.052379999999999</v>
      </c>
      <c r="C81" s="17">
        <f t="shared" si="7"/>
        <v>-1.5604814869270012E-3</v>
      </c>
      <c r="D81" s="17"/>
      <c r="E81" s="17"/>
      <c r="F81" s="17">
        <v>80.325783000000001</v>
      </c>
      <c r="G81" s="17">
        <f t="shared" si="8"/>
        <v>-1.3576058237945166E-3</v>
      </c>
      <c r="H81" s="17"/>
      <c r="I81" s="17"/>
      <c r="J81" s="17">
        <v>39.950831999999998</v>
      </c>
      <c r="K81" s="17">
        <f t="shared" si="9"/>
        <v>3.6773015807096687E-3</v>
      </c>
      <c r="L81" s="17"/>
      <c r="M81" s="17"/>
      <c r="N81" s="17">
        <v>61.358578000000001</v>
      </c>
      <c r="O81" s="17">
        <f t="shared" si="10"/>
        <v>1.3110408213702351E-2</v>
      </c>
      <c r="P81" s="17"/>
      <c r="Q81" s="17"/>
      <c r="R81" s="17">
        <v>146.03649899999999</v>
      </c>
      <c r="S81" s="17">
        <f t="shared" si="11"/>
        <v>-3.8358559625895072E-3</v>
      </c>
      <c r="T81" s="17"/>
      <c r="U81" s="17"/>
      <c r="V81" s="22">
        <v>3360.469971</v>
      </c>
      <c r="W81" s="17">
        <f t="shared" si="12"/>
        <v>2.7422184718899345E-3</v>
      </c>
      <c r="X81" s="22">
        <v>27791.439452999999</v>
      </c>
      <c r="Y81" s="17">
        <f t="shared" si="13"/>
        <v>1.3048252641676195E-2</v>
      </c>
    </row>
    <row r="82" spans="1:25">
      <c r="A82" s="21">
        <v>44050</v>
      </c>
      <c r="B82" s="17">
        <v>36.108727000000002</v>
      </c>
      <c r="C82" s="17">
        <f t="shared" si="7"/>
        <v>4.7033516427104072E-3</v>
      </c>
      <c r="D82" s="17"/>
      <c r="E82" s="17"/>
      <c r="F82" s="17">
        <v>80.434982000000005</v>
      </c>
      <c r="G82" s="17">
        <f t="shared" si="8"/>
        <v>-3.7026139699014582E-4</v>
      </c>
      <c r="H82" s="17"/>
      <c r="I82" s="17"/>
      <c r="J82" s="17">
        <v>39.804459000000001</v>
      </c>
      <c r="K82" s="17">
        <f t="shared" si="9"/>
        <v>-4.3934596478099053E-3</v>
      </c>
      <c r="L82" s="17"/>
      <c r="M82" s="17"/>
      <c r="N82" s="17">
        <v>60.564551999999999</v>
      </c>
      <c r="O82" s="17">
        <f t="shared" si="10"/>
        <v>-5.0546194802301159E-3</v>
      </c>
      <c r="P82" s="17"/>
      <c r="Q82" s="17"/>
      <c r="R82" s="17">
        <v>146.59883099999999</v>
      </c>
      <c r="S82" s="17">
        <f t="shared" si="11"/>
        <v>7.1162190401263814E-3</v>
      </c>
      <c r="T82" s="17"/>
      <c r="U82" s="17"/>
      <c r="V82" s="22">
        <v>3351.280029</v>
      </c>
      <c r="W82" s="17">
        <f t="shared" si="12"/>
        <v>6.3302949268062569E-4</v>
      </c>
      <c r="X82" s="22">
        <v>27433.480468999998</v>
      </c>
      <c r="Y82" s="17">
        <f t="shared" si="13"/>
        <v>1.6978870690995684E-3</v>
      </c>
    </row>
    <row r="83" spans="1:25">
      <c r="A83" s="21">
        <v>44049</v>
      </c>
      <c r="B83" s="17">
        <v>35.939689999999999</v>
      </c>
      <c r="C83" s="17">
        <f t="shared" si="7"/>
        <v>-4.6813336842366216E-3</v>
      </c>
      <c r="D83" s="17"/>
      <c r="E83" s="17"/>
      <c r="F83" s="17">
        <v>80.464775000000003</v>
      </c>
      <c r="G83" s="17">
        <f t="shared" si="8"/>
        <v>-7.2267530664551494E-3</v>
      </c>
      <c r="H83" s="17"/>
      <c r="I83" s="17"/>
      <c r="J83" s="17">
        <v>39.980110000000003</v>
      </c>
      <c r="K83" s="17">
        <f t="shared" si="9"/>
        <v>-5.8237975486834515E-3</v>
      </c>
      <c r="L83" s="17"/>
      <c r="M83" s="17"/>
      <c r="N83" s="17">
        <v>60.872238000000003</v>
      </c>
      <c r="O83" s="17">
        <f t="shared" si="10"/>
        <v>2.7475337953871026E-2</v>
      </c>
      <c r="P83" s="17"/>
      <c r="Q83" s="17"/>
      <c r="R83" s="17">
        <v>145.562973</v>
      </c>
      <c r="S83" s="17">
        <f t="shared" si="11"/>
        <v>-5.727720586507612E-3</v>
      </c>
      <c r="T83" s="17"/>
      <c r="U83" s="17"/>
      <c r="V83" s="22">
        <v>3349.1599120000001</v>
      </c>
      <c r="W83" s="17">
        <f t="shared" si="12"/>
        <v>6.4276953850315177E-3</v>
      </c>
      <c r="X83" s="22">
        <v>27386.980468999998</v>
      </c>
      <c r="Y83" s="17">
        <f t="shared" si="13"/>
        <v>6.8180359479048658E-3</v>
      </c>
    </row>
    <row r="84" spans="1:25">
      <c r="A84" s="21">
        <v>44048</v>
      </c>
      <c r="B84" s="17">
        <v>36.108727000000002</v>
      </c>
      <c r="C84" s="17">
        <f t="shared" si="7"/>
        <v>1.562920395269396E-3</v>
      </c>
      <c r="D84" s="17"/>
      <c r="E84" s="17"/>
      <c r="F84" s="17">
        <v>81.050506999999996</v>
      </c>
      <c r="G84" s="17">
        <f t="shared" si="8"/>
        <v>-3.6735190840220255E-4</v>
      </c>
      <c r="H84" s="17"/>
      <c r="I84" s="17"/>
      <c r="J84" s="17">
        <v>40.214309999999998</v>
      </c>
      <c r="K84" s="17">
        <f t="shared" si="9"/>
        <v>-7.2742030133299274E-4</v>
      </c>
      <c r="L84" s="17"/>
      <c r="M84" s="17"/>
      <c r="N84" s="17">
        <v>59.244475999999999</v>
      </c>
      <c r="O84" s="17">
        <f t="shared" si="10"/>
        <v>3.6992604105134941E-3</v>
      </c>
      <c r="P84" s="17"/>
      <c r="Q84" s="17"/>
      <c r="R84" s="17">
        <v>146.40152</v>
      </c>
      <c r="S84" s="17">
        <f t="shared" si="11"/>
        <v>8.0152144821694637E-3</v>
      </c>
      <c r="T84" s="17"/>
      <c r="U84" s="17"/>
      <c r="V84" s="22">
        <v>3327.7700199999999</v>
      </c>
      <c r="W84" s="17">
        <f t="shared" si="12"/>
        <v>6.4297431236266522E-3</v>
      </c>
      <c r="X84" s="22">
        <v>27201.519531000002</v>
      </c>
      <c r="Y84" s="17">
        <f t="shared" si="13"/>
        <v>1.3904960596888838E-2</v>
      </c>
    </row>
    <row r="85" spans="1:25">
      <c r="A85" s="21">
        <v>44047</v>
      </c>
      <c r="B85" s="17">
        <v>36.052379999999999</v>
      </c>
      <c r="C85" s="17">
        <f t="shared" si="7"/>
        <v>1.0429040045181193E-3</v>
      </c>
      <c r="D85" s="17"/>
      <c r="E85" s="17"/>
      <c r="F85" s="17">
        <v>81.080292</v>
      </c>
      <c r="G85" s="17">
        <f t="shared" si="8"/>
        <v>-1.0540319189659364E-2</v>
      </c>
      <c r="H85" s="17"/>
      <c r="I85" s="17"/>
      <c r="J85" s="17">
        <v>40.243583999999998</v>
      </c>
      <c r="K85" s="17">
        <f t="shared" si="9"/>
        <v>-1.2109734801697414E-3</v>
      </c>
      <c r="L85" s="17"/>
      <c r="M85" s="17"/>
      <c r="N85" s="17">
        <v>59.026122999999998</v>
      </c>
      <c r="O85" s="17">
        <f t="shared" si="10"/>
        <v>6.260689132171926E-3</v>
      </c>
      <c r="P85" s="17"/>
      <c r="Q85" s="17"/>
      <c r="R85" s="17">
        <v>145.23741100000001</v>
      </c>
      <c r="S85" s="17">
        <f t="shared" si="11"/>
        <v>-8.8236785083728453E-4</v>
      </c>
      <c r="T85" s="17"/>
      <c r="U85" s="17"/>
      <c r="V85" s="22">
        <v>3306.51001</v>
      </c>
      <c r="W85" s="17">
        <f t="shared" si="12"/>
        <v>3.6119305816237901E-3</v>
      </c>
      <c r="X85" s="22">
        <v>26828.470702999999</v>
      </c>
      <c r="Y85" s="17">
        <f t="shared" si="13"/>
        <v>6.1531596283477263E-3</v>
      </c>
    </row>
    <row r="86" spans="1:25">
      <c r="A86" s="21">
        <v>44046</v>
      </c>
      <c r="B86" s="17">
        <v>36.01482</v>
      </c>
      <c r="C86" s="17">
        <f t="shared" si="7"/>
        <v>-3.3783194807346373E-3</v>
      </c>
      <c r="D86" s="17"/>
      <c r="E86" s="17"/>
      <c r="F86" s="17">
        <v>81.944007999999997</v>
      </c>
      <c r="G86" s="17">
        <f t="shared" si="8"/>
        <v>2.8664027118846969E-2</v>
      </c>
      <c r="H86" s="17"/>
      <c r="I86" s="17"/>
      <c r="J86" s="17">
        <v>40.292377000000002</v>
      </c>
      <c r="K86" s="17">
        <f t="shared" si="9"/>
        <v>2.4057527441165849E-2</v>
      </c>
      <c r="L86" s="17"/>
      <c r="M86" s="17"/>
      <c r="N86" s="17">
        <v>58.658878000000001</v>
      </c>
      <c r="O86" s="17">
        <f t="shared" si="10"/>
        <v>7.5008204779196674E-3</v>
      </c>
      <c r="P86" s="17"/>
      <c r="Q86" s="17"/>
      <c r="R86" s="17">
        <v>145.36567700000001</v>
      </c>
      <c r="S86" s="17">
        <f t="shared" si="11"/>
        <v>1.0908455695756603E-2</v>
      </c>
      <c r="T86" s="17"/>
      <c r="U86" s="17"/>
      <c r="V86" s="22">
        <v>3294.610107</v>
      </c>
      <c r="W86" s="17">
        <f t="shared" si="12"/>
        <v>7.1810233680880131E-3</v>
      </c>
      <c r="X86" s="22">
        <v>26664.400390999999</v>
      </c>
      <c r="Y86" s="17">
        <f t="shared" si="13"/>
        <v>8.9328445850518357E-3</v>
      </c>
    </row>
    <row r="87" spans="1:25">
      <c r="A87" s="21">
        <v>44043</v>
      </c>
      <c r="B87" s="17">
        <v>36.136901999999999</v>
      </c>
      <c r="C87" s="17">
        <f t="shared" si="7"/>
        <v>-6.7113750835633423E-3</v>
      </c>
      <c r="D87" s="17"/>
      <c r="E87" s="17"/>
      <c r="F87" s="17">
        <v>79.660613999999995</v>
      </c>
      <c r="G87" s="17">
        <f t="shared" si="8"/>
        <v>1.5824785729697144E-2</v>
      </c>
      <c r="H87" s="17"/>
      <c r="I87" s="17"/>
      <c r="J87" s="17">
        <v>39.345813999999997</v>
      </c>
      <c r="K87" s="17">
        <f t="shared" si="9"/>
        <v>1.7391634661916289E-3</v>
      </c>
      <c r="L87" s="17"/>
      <c r="M87" s="17"/>
      <c r="N87" s="17">
        <v>58.222163999999999</v>
      </c>
      <c r="O87" s="17">
        <f t="shared" si="10"/>
        <v>-3.5671551864223661E-3</v>
      </c>
      <c r="P87" s="17"/>
      <c r="Q87" s="17"/>
      <c r="R87" s="17">
        <v>143.79707300000001</v>
      </c>
      <c r="S87" s="17">
        <f t="shared" si="11"/>
        <v>-7.3549797216718726E-3</v>
      </c>
      <c r="T87" s="17"/>
      <c r="U87" s="17"/>
      <c r="V87" s="22">
        <v>3271.1201169999999</v>
      </c>
      <c r="W87" s="17">
        <f t="shared" si="12"/>
        <v>7.6705048402279097E-3</v>
      </c>
      <c r="X87" s="22">
        <v>26428.320313</v>
      </c>
      <c r="Y87" s="17">
        <f t="shared" si="13"/>
        <v>4.3578112613071873E-3</v>
      </c>
    </row>
    <row r="88" spans="1:25">
      <c r="A88" s="21">
        <v>44042</v>
      </c>
      <c r="B88" s="17">
        <v>36.381068999999997</v>
      </c>
      <c r="C88" s="17">
        <f t="shared" si="7"/>
        <v>-3.6008991648815991E-3</v>
      </c>
      <c r="D88" s="17"/>
      <c r="E88" s="17"/>
      <c r="F88" s="17">
        <v>78.419640000000001</v>
      </c>
      <c r="G88" s="17">
        <f t="shared" si="8"/>
        <v>-4.5368422644065376E-3</v>
      </c>
      <c r="H88" s="17"/>
      <c r="I88" s="17"/>
      <c r="J88" s="17">
        <v>39.277504</v>
      </c>
      <c r="K88" s="17">
        <f t="shared" si="9"/>
        <v>-8.376494292715253E-3</v>
      </c>
      <c r="L88" s="17"/>
      <c r="M88" s="17"/>
      <c r="N88" s="17">
        <v>58.430594999999997</v>
      </c>
      <c r="O88" s="17">
        <f t="shared" si="10"/>
        <v>-4.7338281156543704E-3</v>
      </c>
      <c r="P88" s="17"/>
      <c r="Q88" s="17"/>
      <c r="R88" s="17">
        <v>144.86253400000001</v>
      </c>
      <c r="S88" s="17">
        <f t="shared" si="11"/>
        <v>2.0473268648526499E-3</v>
      </c>
      <c r="T88" s="17"/>
      <c r="U88" s="17"/>
      <c r="V88" s="22">
        <v>3246.219971</v>
      </c>
      <c r="W88" s="17">
        <f t="shared" si="12"/>
        <v>-3.7502517220709963E-3</v>
      </c>
      <c r="X88" s="22">
        <v>26313.650390999999</v>
      </c>
      <c r="Y88" s="17">
        <f t="shared" si="13"/>
        <v>-8.5125689427359985E-3</v>
      </c>
    </row>
    <row r="89" spans="1:25">
      <c r="A89" s="21">
        <v>44041</v>
      </c>
      <c r="B89" s="17">
        <v>36.512546999999998</v>
      </c>
      <c r="C89" s="17">
        <f t="shared" si="7"/>
        <v>6.1507316983242522E-3</v>
      </c>
      <c r="D89" s="17"/>
      <c r="E89" s="17"/>
      <c r="F89" s="17">
        <v>78.777039000000002</v>
      </c>
      <c r="G89" s="17">
        <f t="shared" si="8"/>
        <v>-4.2666590692482798E-3</v>
      </c>
      <c r="H89" s="17"/>
      <c r="I89" s="17"/>
      <c r="J89" s="17">
        <v>39.609290999999999</v>
      </c>
      <c r="K89" s="17">
        <f t="shared" si="9"/>
        <v>-1.7191248056709685E-2</v>
      </c>
      <c r="L89" s="17"/>
      <c r="M89" s="17"/>
      <c r="N89" s="17">
        <v>58.708511000000001</v>
      </c>
      <c r="O89" s="17">
        <f t="shared" si="10"/>
        <v>-4.7114064559266033E-3</v>
      </c>
      <c r="P89" s="17"/>
      <c r="Q89" s="17"/>
      <c r="R89" s="17">
        <v>144.56655900000001</v>
      </c>
      <c r="S89" s="17">
        <f t="shared" si="11"/>
        <v>-1.9751242264026692E-3</v>
      </c>
      <c r="T89" s="17"/>
      <c r="U89" s="17"/>
      <c r="V89" s="22">
        <v>3258.4399410000001</v>
      </c>
      <c r="W89" s="17">
        <f t="shared" si="12"/>
        <v>1.2428381679718825E-2</v>
      </c>
      <c r="X89" s="22">
        <v>26539.570313</v>
      </c>
      <c r="Y89" s="17">
        <f t="shared" si="13"/>
        <v>6.0763986079872545E-3</v>
      </c>
    </row>
    <row r="90" spans="1:25">
      <c r="A90" s="21">
        <v>44040</v>
      </c>
      <c r="B90" s="17">
        <v>36.289341</v>
      </c>
      <c r="C90" s="17">
        <f t="shared" si="7"/>
        <v>3.9424580829890088E-2</v>
      </c>
      <c r="D90" s="17"/>
      <c r="E90" s="17"/>
      <c r="F90" s="17">
        <v>79.114593999999997</v>
      </c>
      <c r="G90" s="17">
        <f t="shared" si="8"/>
        <v>9.6288445454180138E-3</v>
      </c>
      <c r="H90" s="17"/>
      <c r="I90" s="17"/>
      <c r="J90" s="17">
        <v>40.302135</v>
      </c>
      <c r="K90" s="17">
        <f t="shared" si="9"/>
        <v>1.0274017672742275E-2</v>
      </c>
      <c r="L90" s="17"/>
      <c r="M90" s="17"/>
      <c r="N90" s="17">
        <v>58.986420000000003</v>
      </c>
      <c r="O90" s="17">
        <f t="shared" si="10"/>
        <v>2.3772648764895044E-2</v>
      </c>
      <c r="P90" s="17"/>
      <c r="Q90" s="17"/>
      <c r="R90" s="17">
        <v>144.85266100000001</v>
      </c>
      <c r="S90" s="17">
        <f t="shared" si="11"/>
        <v>-2.3779676704358543E-3</v>
      </c>
      <c r="T90" s="17"/>
      <c r="U90" s="17"/>
      <c r="V90" s="22">
        <v>3218.4399410000001</v>
      </c>
      <c r="W90" s="17">
        <f t="shared" si="12"/>
        <v>-6.4733922441613245E-3</v>
      </c>
      <c r="X90" s="22">
        <v>26379.279297000001</v>
      </c>
      <c r="Y90" s="17">
        <f t="shared" si="13"/>
        <v>-7.7296225479924763E-3</v>
      </c>
    </row>
    <row r="91" spans="1:25">
      <c r="A91" s="21">
        <v>44039</v>
      </c>
      <c r="B91" s="17">
        <v>34.912914000000001</v>
      </c>
      <c r="C91" s="17">
        <f t="shared" si="7"/>
        <v>-3.1864250975967012E-3</v>
      </c>
      <c r="D91" s="17"/>
      <c r="E91" s="17"/>
      <c r="F91" s="17">
        <v>78.360077000000004</v>
      </c>
      <c r="G91" s="17">
        <f t="shared" si="8"/>
        <v>2.3735431593487011E-2</v>
      </c>
      <c r="H91" s="17"/>
      <c r="I91" s="17"/>
      <c r="J91" s="17">
        <v>39.892280999999997</v>
      </c>
      <c r="K91" s="17">
        <f t="shared" si="9"/>
        <v>1.4643735181173012E-2</v>
      </c>
      <c r="L91" s="17"/>
      <c r="M91" s="17"/>
      <c r="N91" s="17">
        <v>57.616717999999999</v>
      </c>
      <c r="O91" s="17">
        <f t="shared" si="10"/>
        <v>3.4572482050077014E-3</v>
      </c>
      <c r="P91" s="17"/>
      <c r="Q91" s="17"/>
      <c r="R91" s="17">
        <v>145.197937</v>
      </c>
      <c r="S91" s="17">
        <f t="shared" si="11"/>
        <v>-6.3462868063427491E-3</v>
      </c>
      <c r="T91" s="17"/>
      <c r="U91" s="17"/>
      <c r="V91" s="22">
        <v>3239.4099120000001</v>
      </c>
      <c r="W91" s="17">
        <f t="shared" si="12"/>
        <v>7.3951387022856974E-3</v>
      </c>
      <c r="X91" s="22">
        <v>26584.769531000002</v>
      </c>
      <c r="Y91" s="17">
        <f t="shared" si="13"/>
        <v>4.3399841588880328E-3</v>
      </c>
    </row>
    <row r="92" spans="1:25">
      <c r="A92" s="21">
        <v>44036</v>
      </c>
      <c r="B92" s="17">
        <v>35.024517000000003</v>
      </c>
      <c r="C92" s="17">
        <f t="shared" si="7"/>
        <v>-1.9526157401296595E-2</v>
      </c>
      <c r="D92" s="17"/>
      <c r="E92" s="17"/>
      <c r="F92" s="17">
        <v>76.543289000000001</v>
      </c>
      <c r="G92" s="17">
        <f t="shared" si="8"/>
        <v>-1.2298178728488041E-2</v>
      </c>
      <c r="H92" s="17"/>
      <c r="I92" s="17"/>
      <c r="J92" s="17">
        <v>39.316540000000003</v>
      </c>
      <c r="K92" s="17">
        <f t="shared" si="9"/>
        <v>-2.4802743935126159E-4</v>
      </c>
      <c r="L92" s="17"/>
      <c r="M92" s="17"/>
      <c r="N92" s="17">
        <v>57.418208999999997</v>
      </c>
      <c r="O92" s="17">
        <f t="shared" si="10"/>
        <v>-3.3739805780018228E-2</v>
      </c>
      <c r="P92" s="17"/>
      <c r="Q92" s="17"/>
      <c r="R92" s="17">
        <v>146.12529000000001</v>
      </c>
      <c r="S92" s="17">
        <f t="shared" si="11"/>
        <v>-9.9591643265670715E-3</v>
      </c>
      <c r="T92" s="17"/>
      <c r="U92" s="17"/>
      <c r="V92" s="22">
        <v>3215.6298830000001</v>
      </c>
      <c r="W92" s="17">
        <f t="shared" si="12"/>
        <v>-6.1903999631467421E-3</v>
      </c>
      <c r="X92" s="22">
        <v>26469.890625</v>
      </c>
      <c r="Y92" s="17">
        <f t="shared" si="13"/>
        <v>-6.8451595964058587E-3</v>
      </c>
    </row>
    <row r="93" spans="1:25">
      <c r="A93" s="21">
        <v>44035</v>
      </c>
      <c r="B93" s="17">
        <v>35.722031000000001</v>
      </c>
      <c r="C93" s="17">
        <f t="shared" si="7"/>
        <v>-3.8899344227644184E-3</v>
      </c>
      <c r="D93" s="17"/>
      <c r="E93" s="17"/>
      <c r="F93" s="17">
        <v>77.496352999999999</v>
      </c>
      <c r="G93" s="17">
        <f t="shared" si="8"/>
        <v>-9.1394375066095046E-3</v>
      </c>
      <c r="H93" s="17"/>
      <c r="I93" s="17"/>
      <c r="J93" s="17">
        <v>39.326293999999997</v>
      </c>
      <c r="K93" s="17">
        <f t="shared" si="9"/>
        <v>-2.1131903170094279E-2</v>
      </c>
      <c r="L93" s="17"/>
      <c r="M93" s="17"/>
      <c r="N93" s="17">
        <v>59.423133999999997</v>
      </c>
      <c r="O93" s="17">
        <f t="shared" si="10"/>
        <v>3.3419028935144368E-4</v>
      </c>
      <c r="P93" s="17"/>
      <c r="Q93" s="17"/>
      <c r="R93" s="17">
        <v>147.595215</v>
      </c>
      <c r="S93" s="17">
        <f t="shared" si="11"/>
        <v>-2.6665547130336753E-3</v>
      </c>
      <c r="T93" s="17"/>
      <c r="U93" s="17"/>
      <c r="V93" s="22">
        <v>3235.6599120000001</v>
      </c>
      <c r="W93" s="17">
        <f t="shared" si="12"/>
        <v>-1.231985999890195E-2</v>
      </c>
      <c r="X93" s="22">
        <v>26652.330077999999</v>
      </c>
      <c r="Y93" s="17">
        <f t="shared" si="13"/>
        <v>-1.309012302679935E-2</v>
      </c>
    </row>
    <row r="94" spans="1:25">
      <c r="A94" s="21">
        <v>44034</v>
      </c>
      <c r="B94" s="17">
        <v>35.861530000000002</v>
      </c>
      <c r="C94" s="17">
        <f t="shared" si="7"/>
        <v>5.096755371362427E-2</v>
      </c>
      <c r="D94" s="17"/>
      <c r="E94" s="17"/>
      <c r="F94" s="17">
        <v>78.211158999999995</v>
      </c>
      <c r="G94" s="17">
        <f t="shared" si="8"/>
        <v>-1.394362738294852E-3</v>
      </c>
      <c r="H94" s="17"/>
      <c r="I94" s="17"/>
      <c r="J94" s="17">
        <v>40.175274000000002</v>
      </c>
      <c r="K94" s="17">
        <f t="shared" si="9"/>
        <v>-9.6224109814387893E-3</v>
      </c>
      <c r="L94" s="17"/>
      <c r="M94" s="17"/>
      <c r="N94" s="17">
        <v>59.403281999999997</v>
      </c>
      <c r="O94" s="17">
        <f t="shared" si="10"/>
        <v>8.3609001548134998E-4</v>
      </c>
      <c r="P94" s="17"/>
      <c r="Q94" s="17"/>
      <c r="R94" s="17">
        <v>147.98983799999999</v>
      </c>
      <c r="S94" s="17">
        <f t="shared" si="11"/>
        <v>1.8030850613592886E-3</v>
      </c>
      <c r="T94" s="17"/>
      <c r="U94" s="17"/>
      <c r="V94" s="22">
        <v>3276.0200199999999</v>
      </c>
      <c r="W94" s="17">
        <f t="shared" si="12"/>
        <v>5.7470821595777544E-3</v>
      </c>
      <c r="X94" s="22">
        <v>27005.839843999998</v>
      </c>
      <c r="Y94" s="17">
        <f t="shared" si="13"/>
        <v>6.1638220961663936E-3</v>
      </c>
    </row>
    <row r="95" spans="1:25">
      <c r="A95" s="21">
        <v>44033</v>
      </c>
      <c r="B95" s="17">
        <v>34.122394999999997</v>
      </c>
      <c r="C95" s="17">
        <f t="shared" si="7"/>
        <v>5.2054024878676053E-3</v>
      </c>
      <c r="D95" s="17"/>
      <c r="E95" s="17"/>
      <c r="F95" s="17">
        <v>78.320366000000007</v>
      </c>
      <c r="G95" s="17">
        <f t="shared" si="8"/>
        <v>-6.5483657169104204E-3</v>
      </c>
      <c r="H95" s="17"/>
      <c r="I95" s="17"/>
      <c r="J95" s="17">
        <v>40.565612999999999</v>
      </c>
      <c r="K95" s="17">
        <f t="shared" si="9"/>
        <v>-2.4049071541443201E-4</v>
      </c>
      <c r="L95" s="17"/>
      <c r="M95" s="17"/>
      <c r="N95" s="17">
        <v>59.353656999999998</v>
      </c>
      <c r="O95" s="17">
        <f t="shared" si="10"/>
        <v>5.7181594210931053E-3</v>
      </c>
      <c r="P95" s="17"/>
      <c r="Q95" s="17"/>
      <c r="R95" s="17">
        <v>147.72348</v>
      </c>
      <c r="S95" s="17">
        <f t="shared" si="11"/>
        <v>9.3577701633074106E-4</v>
      </c>
      <c r="T95" s="17"/>
      <c r="U95" s="17"/>
      <c r="V95" s="22">
        <v>3257.3000489999999</v>
      </c>
      <c r="W95" s="17">
        <f t="shared" si="12"/>
        <v>1.679037361077107E-3</v>
      </c>
      <c r="X95" s="22">
        <v>26840.400390999999</v>
      </c>
      <c r="Y95" s="17">
        <f t="shared" si="13"/>
        <v>5.979237376298574E-3</v>
      </c>
    </row>
    <row r="96" spans="1:25">
      <c r="A96" s="21">
        <v>44032</v>
      </c>
      <c r="B96" s="17">
        <v>33.945694000000003</v>
      </c>
      <c r="C96" s="17">
        <f t="shared" si="7"/>
        <v>6.8965889550403059E-3</v>
      </c>
      <c r="D96" s="17"/>
      <c r="E96" s="17"/>
      <c r="F96" s="17">
        <v>78.836617000000004</v>
      </c>
      <c r="G96" s="17">
        <f t="shared" si="8"/>
        <v>-5.7592768033621899E-3</v>
      </c>
      <c r="H96" s="17"/>
      <c r="I96" s="17"/>
      <c r="J96" s="17">
        <v>40.575370999999997</v>
      </c>
      <c r="K96" s="17">
        <f t="shared" si="9"/>
        <v>-5.7389229301928468E-3</v>
      </c>
      <c r="L96" s="17"/>
      <c r="M96" s="17"/>
      <c r="N96" s="17">
        <v>59.016193000000001</v>
      </c>
      <c r="O96" s="17">
        <f t="shared" si="10"/>
        <v>-1.5399892134120852E-2</v>
      </c>
      <c r="P96" s="17"/>
      <c r="Q96" s="17"/>
      <c r="R96" s="17">
        <v>147.585373</v>
      </c>
      <c r="S96" s="17">
        <f t="shared" si="11"/>
        <v>1.6739861949401913E-3</v>
      </c>
      <c r="T96" s="17"/>
      <c r="U96" s="17"/>
      <c r="V96" s="22">
        <v>3251.8400879999999</v>
      </c>
      <c r="W96" s="17">
        <f t="shared" si="12"/>
        <v>8.4069389276431039E-3</v>
      </c>
      <c r="X96" s="22">
        <v>26680.869140999999</v>
      </c>
      <c r="Y96" s="17">
        <f t="shared" si="13"/>
        <v>3.3443082568740401E-4</v>
      </c>
    </row>
    <row r="97" spans="1:25">
      <c r="A97" s="21">
        <v>44029</v>
      </c>
      <c r="B97" s="17">
        <v>33.713188000000002</v>
      </c>
      <c r="C97" s="17">
        <f t="shared" si="7"/>
        <v>1.8258385860600912E-2</v>
      </c>
      <c r="D97" s="17"/>
      <c r="E97" s="17"/>
      <c r="F97" s="17">
        <v>79.293289000000001</v>
      </c>
      <c r="G97" s="17">
        <f t="shared" si="8"/>
        <v>5.919391533955487E-3</v>
      </c>
      <c r="H97" s="17"/>
      <c r="I97" s="17"/>
      <c r="J97" s="17">
        <v>40.809573999999998</v>
      </c>
      <c r="K97" s="17">
        <f t="shared" si="9"/>
        <v>7.9537793659754108E-3</v>
      </c>
      <c r="L97" s="17"/>
      <c r="M97" s="17"/>
      <c r="N97" s="17">
        <v>59.939250999999999</v>
      </c>
      <c r="O97" s="17">
        <f t="shared" si="10"/>
        <v>1.8037734412104323E-2</v>
      </c>
      <c r="P97" s="17"/>
      <c r="Q97" s="17"/>
      <c r="R97" s="17">
        <v>147.33873</v>
      </c>
      <c r="S97" s="17">
        <f t="shared" si="11"/>
        <v>6.7008255300504693E-4</v>
      </c>
      <c r="T97" s="17"/>
      <c r="U97" s="17"/>
      <c r="V97" s="22">
        <v>3224.7299800000001</v>
      </c>
      <c r="W97" s="17">
        <f t="shared" si="12"/>
        <v>2.848612160921471E-3</v>
      </c>
      <c r="X97" s="22">
        <v>26671.949218999998</v>
      </c>
      <c r="Y97" s="17">
        <f t="shared" si="13"/>
        <v>-2.3475742507764741E-3</v>
      </c>
    </row>
    <row r="98" spans="1:25">
      <c r="A98" s="21">
        <v>44028</v>
      </c>
      <c r="B98" s="17">
        <v>33.108677</v>
      </c>
      <c r="C98" s="17">
        <f t="shared" si="7"/>
        <v>-3.3593640221410981E-3</v>
      </c>
      <c r="D98" s="17"/>
      <c r="E98" s="17"/>
      <c r="F98" s="17">
        <v>78.826683000000003</v>
      </c>
      <c r="G98" s="17">
        <f t="shared" si="8"/>
        <v>-5.0352245089335668E-4</v>
      </c>
      <c r="H98" s="17"/>
      <c r="I98" s="17"/>
      <c r="J98" s="17">
        <v>40.487544999999997</v>
      </c>
      <c r="K98" s="17">
        <f t="shared" si="9"/>
        <v>-1.0965464699024263E-2</v>
      </c>
      <c r="L98" s="17"/>
      <c r="M98" s="17"/>
      <c r="N98" s="17">
        <v>58.877239000000003</v>
      </c>
      <c r="O98" s="17">
        <f t="shared" si="10"/>
        <v>8.4356642443461638E-4</v>
      </c>
      <c r="P98" s="17"/>
      <c r="Q98" s="17"/>
      <c r="R98" s="17">
        <v>147.24006700000001</v>
      </c>
      <c r="S98" s="17">
        <f t="shared" si="11"/>
        <v>6.6774737906574178E-3</v>
      </c>
      <c r="T98" s="17"/>
      <c r="U98" s="17"/>
      <c r="V98" s="22">
        <v>3215.570068</v>
      </c>
      <c r="W98" s="17">
        <f t="shared" si="12"/>
        <v>-3.4061014823960623E-3</v>
      </c>
      <c r="X98" s="22">
        <v>26734.710938</v>
      </c>
      <c r="Y98" s="17">
        <f t="shared" si="13"/>
        <v>-5.0386367363763895E-3</v>
      </c>
    </row>
    <row r="99" spans="1:25">
      <c r="A99" s="21">
        <v>44027</v>
      </c>
      <c r="B99" s="17">
        <v>33.220275999999998</v>
      </c>
      <c r="C99" s="17">
        <f t="shared" si="7"/>
        <v>1.39084374427354E-2</v>
      </c>
      <c r="D99" s="17"/>
      <c r="E99" s="17"/>
      <c r="F99" s="17">
        <v>78.866394</v>
      </c>
      <c r="G99" s="17">
        <f t="shared" si="8"/>
        <v>1.5207727022450657E-2</v>
      </c>
      <c r="H99" s="17"/>
      <c r="I99" s="17"/>
      <c r="J99" s="17">
        <v>40.936432000000003</v>
      </c>
      <c r="K99" s="17">
        <f t="shared" si="9"/>
        <v>3.0712548065189749E-2</v>
      </c>
      <c r="L99" s="17"/>
      <c r="M99" s="17"/>
      <c r="N99" s="17">
        <v>58.827613999999997</v>
      </c>
      <c r="O99" s="17">
        <f t="shared" si="10"/>
        <v>2.3838353193203377E-2</v>
      </c>
      <c r="P99" s="17"/>
      <c r="Q99" s="17"/>
      <c r="R99" s="17">
        <v>146.263397</v>
      </c>
      <c r="S99" s="17">
        <f t="shared" si="11"/>
        <v>2.2985174076863846E-3</v>
      </c>
      <c r="T99" s="17"/>
      <c r="U99" s="17"/>
      <c r="V99" s="22">
        <v>3226.5600589999999</v>
      </c>
      <c r="W99" s="17">
        <f t="shared" si="12"/>
        <v>9.0820507200453093E-3</v>
      </c>
      <c r="X99" s="22">
        <v>26870.099609000001</v>
      </c>
      <c r="Y99" s="17">
        <f t="shared" si="13"/>
        <v>8.5393261815813748E-3</v>
      </c>
    </row>
    <row r="100" spans="1:25">
      <c r="A100" s="21">
        <v>44026</v>
      </c>
      <c r="B100" s="17">
        <v>32.764572000000001</v>
      </c>
      <c r="C100" s="17">
        <f t="shared" si="7"/>
        <v>5.6813101387032106E-4</v>
      </c>
      <c r="D100" s="17"/>
      <c r="E100" s="17"/>
      <c r="F100" s="17">
        <v>77.684982000000005</v>
      </c>
      <c r="G100" s="17">
        <f t="shared" si="8"/>
        <v>1.1635418256876751E-2</v>
      </c>
      <c r="H100" s="17"/>
      <c r="I100" s="17"/>
      <c r="J100" s="17">
        <v>39.716633000000002</v>
      </c>
      <c r="K100" s="17">
        <f t="shared" si="9"/>
        <v>1.5722554522481502E-2</v>
      </c>
      <c r="L100" s="17"/>
      <c r="M100" s="17"/>
      <c r="N100" s="17">
        <v>57.457912</v>
      </c>
      <c r="O100" s="17">
        <f t="shared" si="10"/>
        <v>2.4242241109826423E-3</v>
      </c>
      <c r="P100" s="17"/>
      <c r="Q100" s="17"/>
      <c r="R100" s="17">
        <v>145.92797899999999</v>
      </c>
      <c r="S100" s="17">
        <f t="shared" si="11"/>
        <v>1.8662542965670159E-2</v>
      </c>
      <c r="T100" s="17"/>
      <c r="U100" s="17"/>
      <c r="V100" s="22">
        <v>3197.5200199999999</v>
      </c>
      <c r="W100" s="17">
        <f t="shared" si="12"/>
        <v>1.3406370835879811E-2</v>
      </c>
      <c r="X100" s="22">
        <v>26642.589843999998</v>
      </c>
      <c r="Y100" s="17">
        <f t="shared" si="13"/>
        <v>2.1344526383316742E-2</v>
      </c>
    </row>
    <row r="101" spans="1:25">
      <c r="A101" s="21">
        <v>44025</v>
      </c>
      <c r="B101" s="17">
        <v>32.745967999999998</v>
      </c>
      <c r="C101" s="17">
        <f t="shared" si="7"/>
        <v>4.0792091040314782E-2</v>
      </c>
      <c r="D101" s="17"/>
      <c r="E101" s="17"/>
      <c r="F101" s="17">
        <v>76.791481000000005</v>
      </c>
      <c r="G101" s="17">
        <f t="shared" si="8"/>
        <v>8.0801996808339549E-3</v>
      </c>
      <c r="H101" s="17"/>
      <c r="I101" s="17"/>
      <c r="J101" s="17">
        <v>39.101852000000001</v>
      </c>
      <c r="K101" s="17">
        <f t="shared" si="9"/>
        <v>4.0089384915997783E-3</v>
      </c>
      <c r="L101" s="17"/>
      <c r="M101" s="17"/>
      <c r="N101" s="17">
        <v>57.318958000000002</v>
      </c>
      <c r="O101" s="17">
        <f t="shared" si="10"/>
        <v>5.5719911320692983E-3</v>
      </c>
      <c r="P101" s="17"/>
      <c r="Q101" s="17"/>
      <c r="R101" s="17">
        <v>143.25448600000001</v>
      </c>
      <c r="S101" s="17">
        <f t="shared" si="11"/>
        <v>1.9948158637562496E-2</v>
      </c>
      <c r="T101" s="17"/>
      <c r="U101" s="17"/>
      <c r="V101" s="22">
        <v>3155.219971</v>
      </c>
      <c r="W101" s="17">
        <f t="shared" si="12"/>
        <v>-9.3625410151397803E-3</v>
      </c>
      <c r="X101" s="22">
        <v>26085.800781000002</v>
      </c>
      <c r="Y101" s="17">
        <f t="shared" si="13"/>
        <v>4.0267991875486686E-4</v>
      </c>
    </row>
    <row r="102" spans="1:25">
      <c r="A102" s="21">
        <v>44022</v>
      </c>
      <c r="B102" s="17">
        <v>31.462544999999999</v>
      </c>
      <c r="C102" s="17">
        <f t="shared" si="7"/>
        <v>1.105801040071519E-2</v>
      </c>
      <c r="D102" s="17"/>
      <c r="E102" s="17"/>
      <c r="F102" s="17">
        <v>76.175963999999993</v>
      </c>
      <c r="G102" s="17">
        <f t="shared" si="8"/>
        <v>5.2157807135588818E-4</v>
      </c>
      <c r="H102" s="17"/>
      <c r="I102" s="17"/>
      <c r="J102" s="17">
        <v>38.945720999999999</v>
      </c>
      <c r="K102" s="17">
        <f t="shared" si="9"/>
        <v>-1.1394530073205011E-2</v>
      </c>
      <c r="L102" s="17"/>
      <c r="M102" s="17"/>
      <c r="N102" s="17">
        <v>57.001347000000003</v>
      </c>
      <c r="O102" s="17">
        <f t="shared" si="10"/>
        <v>-1.1701969716385818E-2</v>
      </c>
      <c r="P102" s="17"/>
      <c r="Q102" s="17"/>
      <c r="R102" s="17">
        <v>140.45271299999999</v>
      </c>
      <c r="S102" s="17">
        <f t="shared" si="11"/>
        <v>-8.4222855869109381E-4</v>
      </c>
      <c r="T102" s="17"/>
      <c r="U102" s="17"/>
      <c r="V102" s="22">
        <v>3185.040039</v>
      </c>
      <c r="W102" s="17">
        <f t="shared" si="12"/>
        <v>1.0466201198317426E-2</v>
      </c>
      <c r="X102" s="22">
        <v>26075.300781000002</v>
      </c>
      <c r="Y102" s="17">
        <f t="shared" si="13"/>
        <v>1.4362780930145203E-2</v>
      </c>
    </row>
    <row r="103" spans="1:25">
      <c r="A103" s="21">
        <v>44021</v>
      </c>
      <c r="B103" s="17">
        <v>31.118437</v>
      </c>
      <c r="C103" s="17">
        <f t="shared" si="7"/>
        <v>-8.5926393099254872E-3</v>
      </c>
      <c r="D103" s="17"/>
      <c r="E103" s="17"/>
      <c r="F103" s="17">
        <v>76.136252999999996</v>
      </c>
      <c r="G103" s="17">
        <f t="shared" si="8"/>
        <v>-1.5785374186981116E-2</v>
      </c>
      <c r="H103" s="17"/>
      <c r="I103" s="17"/>
      <c r="J103" s="17">
        <v>39.394604000000001</v>
      </c>
      <c r="K103" s="17">
        <f t="shared" si="9"/>
        <v>-8.8387214311149709E-3</v>
      </c>
      <c r="L103" s="17"/>
      <c r="M103" s="17"/>
      <c r="N103" s="17">
        <v>57.676273000000002</v>
      </c>
      <c r="O103" s="17">
        <f t="shared" si="10"/>
        <v>-2.4345159322821996E-2</v>
      </c>
      <c r="P103" s="17"/>
      <c r="Q103" s="17"/>
      <c r="R103" s="17">
        <v>140.57110599999999</v>
      </c>
      <c r="S103" s="17">
        <f t="shared" si="11"/>
        <v>-5.4443023582035899E-3</v>
      </c>
      <c r="T103" s="17"/>
      <c r="U103" s="17"/>
      <c r="V103" s="22">
        <v>3152.0500489999999</v>
      </c>
      <c r="W103" s="17">
        <f t="shared" si="12"/>
        <v>-5.6436059777070779E-3</v>
      </c>
      <c r="X103" s="22">
        <v>25706.089843999998</v>
      </c>
      <c r="Y103" s="17">
        <f t="shared" si="13"/>
        <v>-1.3856047226285306E-2</v>
      </c>
    </row>
    <row r="104" spans="1:25">
      <c r="A104" s="21">
        <v>44020</v>
      </c>
      <c r="B104" s="17">
        <v>31.388144</v>
      </c>
      <c r="C104" s="17">
        <f t="shared" si="7"/>
        <v>-8.2279293336255943E-3</v>
      </c>
      <c r="D104" s="17"/>
      <c r="E104" s="17"/>
      <c r="F104" s="17">
        <v>77.357367999999994</v>
      </c>
      <c r="G104" s="17">
        <f t="shared" si="8"/>
        <v>-1.0162658738280927E-2</v>
      </c>
      <c r="H104" s="17"/>
      <c r="I104" s="17"/>
      <c r="J104" s="17">
        <v>39.745907000000003</v>
      </c>
      <c r="K104" s="17">
        <f t="shared" si="9"/>
        <v>8.6675928246122691E-3</v>
      </c>
      <c r="L104" s="17"/>
      <c r="M104" s="17"/>
      <c r="N104" s="17">
        <v>59.115448000000001</v>
      </c>
      <c r="O104" s="17">
        <f t="shared" si="10"/>
        <v>-1.21081550802139E-2</v>
      </c>
      <c r="P104" s="17"/>
      <c r="Q104" s="17"/>
      <c r="R104" s="17">
        <v>141.34060700000001</v>
      </c>
      <c r="S104" s="17">
        <f t="shared" si="11"/>
        <v>2.9402115520646976E-3</v>
      </c>
      <c r="T104" s="17"/>
      <c r="U104" s="17"/>
      <c r="V104" s="22">
        <v>3169.9399410000001</v>
      </c>
      <c r="W104" s="17">
        <f t="shared" si="12"/>
        <v>7.8274619014067071E-3</v>
      </c>
      <c r="X104" s="22">
        <v>26067.279297000001</v>
      </c>
      <c r="Y104" s="17">
        <f t="shared" si="13"/>
        <v>6.840416371543645E-3</v>
      </c>
    </row>
    <row r="105" spans="1:25">
      <c r="A105" s="21">
        <v>44019</v>
      </c>
      <c r="B105" s="17">
        <v>31.648546</v>
      </c>
      <c r="C105" s="17">
        <f t="shared" si="7"/>
        <v>-1.3909131337416669E-2</v>
      </c>
      <c r="D105" s="17"/>
      <c r="E105" s="17"/>
      <c r="F105" s="17">
        <v>78.151595999999998</v>
      </c>
      <c r="G105" s="17">
        <f t="shared" si="8"/>
        <v>-1.0806731581565865E-2</v>
      </c>
      <c r="H105" s="17"/>
      <c r="I105" s="17"/>
      <c r="J105" s="17">
        <v>39.404366000000003</v>
      </c>
      <c r="K105" s="17">
        <f t="shared" si="9"/>
        <v>-1.536195007498653E-2</v>
      </c>
      <c r="L105" s="17"/>
      <c r="M105" s="17"/>
      <c r="N105" s="17">
        <v>59.84</v>
      </c>
      <c r="O105" s="17">
        <f t="shared" si="10"/>
        <v>1.6614121290015049E-3</v>
      </c>
      <c r="P105" s="17"/>
      <c r="Q105" s="17"/>
      <c r="R105" s="17">
        <v>140.926254</v>
      </c>
      <c r="S105" s="17">
        <f t="shared" si="11"/>
        <v>-9.0922300503082365E-4</v>
      </c>
      <c r="T105" s="17"/>
      <c r="U105" s="17"/>
      <c r="V105" s="22">
        <v>3145.320068</v>
      </c>
      <c r="W105" s="17">
        <f t="shared" si="12"/>
        <v>-1.0818532233573208E-2</v>
      </c>
      <c r="X105" s="22">
        <v>25890.179688</v>
      </c>
      <c r="Y105" s="17">
        <f t="shared" si="13"/>
        <v>-1.5096784216894754E-2</v>
      </c>
    </row>
    <row r="106" spans="1:25">
      <c r="A106" s="21">
        <v>44018</v>
      </c>
      <c r="B106" s="17">
        <v>32.094959000000003</v>
      </c>
      <c r="C106" s="17">
        <f t="shared" si="7"/>
        <v>0</v>
      </c>
      <c r="D106" s="17"/>
      <c r="E106" s="17"/>
      <c r="F106" s="17">
        <v>79.005386000000001</v>
      </c>
      <c r="G106" s="17">
        <f t="shared" si="8"/>
        <v>1.0154906411756537E-2</v>
      </c>
      <c r="H106" s="17"/>
      <c r="I106" s="17"/>
      <c r="J106" s="17">
        <v>40.019137999999998</v>
      </c>
      <c r="K106" s="17">
        <f t="shared" si="9"/>
        <v>-5.0947109576288119E-3</v>
      </c>
      <c r="L106" s="17"/>
      <c r="M106" s="17"/>
      <c r="N106" s="17">
        <v>59.740746000000001</v>
      </c>
      <c r="O106" s="17">
        <f t="shared" si="10"/>
        <v>1.7754500440913645E-2</v>
      </c>
      <c r="P106" s="17"/>
      <c r="Q106" s="17"/>
      <c r="R106" s="17">
        <v>141.05450400000001</v>
      </c>
      <c r="S106" s="17">
        <f t="shared" si="11"/>
        <v>1.4258305070369515E-2</v>
      </c>
      <c r="T106" s="17"/>
      <c r="U106" s="17"/>
      <c r="V106" s="22">
        <v>3179.719971</v>
      </c>
      <c r="W106" s="17">
        <f t="shared" si="12"/>
        <v>1.5881725886237597E-2</v>
      </c>
      <c r="X106" s="22">
        <v>26287.029297000001</v>
      </c>
      <c r="Y106" s="17">
        <f t="shared" si="13"/>
        <v>1.7797790138969649E-2</v>
      </c>
    </row>
    <row r="107" spans="1:25">
      <c r="A107" s="21">
        <v>44014</v>
      </c>
      <c r="B107" s="17">
        <v>32.094959000000003</v>
      </c>
      <c r="C107" s="17">
        <f t="shared" si="7"/>
        <v>2.2821619012530325E-2</v>
      </c>
      <c r="D107" s="17"/>
      <c r="E107" s="17"/>
      <c r="F107" s="17">
        <v>78.211158999999995</v>
      </c>
      <c r="G107" s="17">
        <f t="shared" si="8"/>
        <v>8.4484576685694979E-3</v>
      </c>
      <c r="H107" s="17"/>
      <c r="I107" s="17"/>
      <c r="J107" s="17">
        <v>40.224068000000003</v>
      </c>
      <c r="K107" s="17">
        <f t="shared" si="9"/>
        <v>8.8106004186065956E-3</v>
      </c>
      <c r="L107" s="17"/>
      <c r="M107" s="17"/>
      <c r="N107" s="17">
        <v>58.698582000000002</v>
      </c>
      <c r="O107" s="17">
        <f t="shared" si="10"/>
        <v>2.7127879683037648E-3</v>
      </c>
      <c r="P107" s="17"/>
      <c r="Q107" s="17"/>
      <c r="R107" s="17">
        <v>139.07157900000001</v>
      </c>
      <c r="S107" s="17">
        <f t="shared" si="11"/>
        <v>4.202823069688888E-3</v>
      </c>
      <c r="T107" s="17"/>
      <c r="U107" s="17"/>
      <c r="V107" s="22">
        <v>3130.01001</v>
      </c>
      <c r="W107" s="17">
        <f t="shared" si="12"/>
        <v>4.541251055594886E-3</v>
      </c>
      <c r="X107" s="22">
        <v>25827.359375</v>
      </c>
      <c r="Y107" s="17">
        <f t="shared" si="13"/>
        <v>3.5900049417669777E-3</v>
      </c>
    </row>
    <row r="108" spans="1:25">
      <c r="A108" s="21">
        <v>44013</v>
      </c>
      <c r="B108" s="17">
        <v>31.378843</v>
      </c>
      <c r="C108" s="17">
        <f t="shared" si="7"/>
        <v>3.1804355315357968E-2</v>
      </c>
      <c r="D108" s="17"/>
      <c r="E108" s="17"/>
      <c r="F108" s="17">
        <v>77.555931000000001</v>
      </c>
      <c r="G108" s="17">
        <f t="shared" si="8"/>
        <v>1.0216039573681446E-2</v>
      </c>
      <c r="H108" s="17"/>
      <c r="I108" s="17"/>
      <c r="J108" s="17">
        <v>39.872765000000001</v>
      </c>
      <c r="K108" s="17">
        <f t="shared" si="9"/>
        <v>1.7160388990589137E-3</v>
      </c>
      <c r="L108" s="17"/>
      <c r="M108" s="17"/>
      <c r="N108" s="17">
        <v>58.539776000000003</v>
      </c>
      <c r="O108" s="17">
        <f t="shared" si="10"/>
        <v>1.0714233424706565E-2</v>
      </c>
      <c r="P108" s="17"/>
      <c r="Q108" s="17"/>
      <c r="R108" s="17">
        <v>138.489532</v>
      </c>
      <c r="S108" s="17">
        <f t="shared" si="11"/>
        <v>-1.7776764183181637E-3</v>
      </c>
      <c r="T108" s="17"/>
      <c r="U108" s="17"/>
      <c r="V108" s="22">
        <v>3115.860107</v>
      </c>
      <c r="W108" s="17">
        <f t="shared" si="12"/>
        <v>5.0221327050492537E-3</v>
      </c>
      <c r="X108" s="22">
        <v>25734.970702999999</v>
      </c>
      <c r="Y108" s="17">
        <f t="shared" si="13"/>
        <v>-3.0182665943246922E-3</v>
      </c>
    </row>
    <row r="109" spans="1:25">
      <c r="A109" s="21">
        <v>44012</v>
      </c>
      <c r="B109" s="17">
        <v>30.411621</v>
      </c>
      <c r="C109" s="17">
        <f t="shared" si="7"/>
        <v>1.8382306918409697E-3</v>
      </c>
      <c r="D109" s="17"/>
      <c r="E109" s="17"/>
      <c r="F109" s="17">
        <v>76.771629000000004</v>
      </c>
      <c r="G109" s="17">
        <f t="shared" si="8"/>
        <v>1.5895953183553413E-2</v>
      </c>
      <c r="H109" s="17"/>
      <c r="I109" s="17"/>
      <c r="J109" s="17">
        <v>39.804459000000001</v>
      </c>
      <c r="K109" s="17">
        <f t="shared" si="9"/>
        <v>9.816568529901204E-4</v>
      </c>
      <c r="L109" s="17"/>
      <c r="M109" s="17"/>
      <c r="N109" s="17">
        <v>57.919215999999999</v>
      </c>
      <c r="O109" s="17">
        <f t="shared" si="10"/>
        <v>1.7301079511217399E-2</v>
      </c>
      <c r="P109" s="17"/>
      <c r="Q109" s="17"/>
      <c r="R109" s="17">
        <v>138.73616000000001</v>
      </c>
      <c r="S109" s="17">
        <f t="shared" si="11"/>
        <v>1.1435670608320514E-2</v>
      </c>
      <c r="T109" s="17"/>
      <c r="U109" s="17"/>
      <c r="V109" s="22">
        <v>3100.290039</v>
      </c>
      <c r="W109" s="17">
        <f t="shared" si="12"/>
        <v>1.5409875789030192E-2</v>
      </c>
      <c r="X109" s="22">
        <v>25812.880859000001</v>
      </c>
      <c r="Y109" s="17">
        <f t="shared" si="13"/>
        <v>8.481081715604688E-3</v>
      </c>
    </row>
    <row r="110" spans="1:25">
      <c r="A110" s="21">
        <v>44011</v>
      </c>
      <c r="B110" s="17">
        <v>30.355820000000001</v>
      </c>
      <c r="C110" s="17">
        <f t="shared" si="7"/>
        <v>1.8726612373635154E-2</v>
      </c>
      <c r="D110" s="17"/>
      <c r="E110" s="17"/>
      <c r="F110" s="17">
        <v>75.570366000000007</v>
      </c>
      <c r="G110" s="17">
        <f t="shared" si="8"/>
        <v>1.2368587135892062E-2</v>
      </c>
      <c r="H110" s="17"/>
      <c r="I110" s="17"/>
      <c r="J110" s="17">
        <v>39.765422999999998</v>
      </c>
      <c r="K110" s="17">
        <f t="shared" si="9"/>
        <v>4.9321895954421713E-3</v>
      </c>
      <c r="L110" s="17"/>
      <c r="M110" s="17"/>
      <c r="N110" s="17">
        <v>56.934193</v>
      </c>
      <c r="O110" s="17">
        <f t="shared" si="10"/>
        <v>4.518571541817451E-3</v>
      </c>
      <c r="P110" s="17"/>
      <c r="Q110" s="17"/>
      <c r="R110" s="17">
        <v>137.16755699999999</v>
      </c>
      <c r="S110" s="17">
        <f t="shared" si="11"/>
        <v>8.925252819826035E-3</v>
      </c>
      <c r="T110" s="17"/>
      <c r="U110" s="17"/>
      <c r="V110" s="22">
        <v>3053.23999</v>
      </c>
      <c r="W110" s="17">
        <f t="shared" si="12"/>
        <v>1.468567829727041E-2</v>
      </c>
      <c r="X110" s="22">
        <v>25595.800781000002</v>
      </c>
      <c r="Y110" s="17">
        <f t="shared" si="13"/>
        <v>2.3195571629816669E-2</v>
      </c>
    </row>
    <row r="111" spans="1:25">
      <c r="A111" s="21">
        <v>44008</v>
      </c>
      <c r="B111" s="17">
        <v>29.797808</v>
      </c>
      <c r="C111" s="17">
        <f t="shared" si="7"/>
        <v>-8.6633889824591082E-3</v>
      </c>
      <c r="D111" s="17"/>
      <c r="E111" s="17"/>
      <c r="F111" s="17">
        <v>74.647086999999999</v>
      </c>
      <c r="G111" s="17">
        <f t="shared" si="8"/>
        <v>-1.8022599726985056E-2</v>
      </c>
      <c r="H111" s="17"/>
      <c r="I111" s="17"/>
      <c r="J111" s="17">
        <v>39.570255000000003</v>
      </c>
      <c r="K111" s="17">
        <f t="shared" si="9"/>
        <v>-1.3861892310325419E-2</v>
      </c>
      <c r="L111" s="17"/>
      <c r="M111" s="17"/>
      <c r="N111" s="17">
        <v>56.678089</v>
      </c>
      <c r="O111" s="17">
        <f t="shared" si="10"/>
        <v>-1.1000339879761567E-2</v>
      </c>
      <c r="P111" s="17"/>
      <c r="Q111" s="17"/>
      <c r="R111" s="17">
        <v>135.95413199999999</v>
      </c>
      <c r="S111" s="17">
        <f t="shared" si="11"/>
        <v>-1.3317064216076702E-2</v>
      </c>
      <c r="T111" s="17"/>
      <c r="U111" s="17"/>
      <c r="V111" s="22">
        <v>3009.0500489999999</v>
      </c>
      <c r="W111" s="17">
        <f t="shared" si="12"/>
        <v>-2.4226905063212123E-2</v>
      </c>
      <c r="X111" s="22">
        <v>25015.550781000002</v>
      </c>
      <c r="Y111" s="17">
        <f t="shared" si="13"/>
        <v>-2.8356256567619087E-2</v>
      </c>
    </row>
    <row r="112" spans="1:25">
      <c r="A112" s="21">
        <v>44007</v>
      </c>
      <c r="B112" s="17">
        <v>30.058214</v>
      </c>
      <c r="C112" s="17">
        <f t="shared" si="7"/>
        <v>4.0385390658499443E-3</v>
      </c>
      <c r="D112" s="17"/>
      <c r="E112" s="17"/>
      <c r="F112" s="17">
        <v>76.017112999999995</v>
      </c>
      <c r="G112" s="17">
        <f t="shared" si="8"/>
        <v>9.2262206876820851E-3</v>
      </c>
      <c r="H112" s="17"/>
      <c r="I112" s="17"/>
      <c r="J112" s="17">
        <v>40.126483999999998</v>
      </c>
      <c r="K112" s="17">
        <f t="shared" si="9"/>
        <v>1.1064810044893125E-2</v>
      </c>
      <c r="L112" s="17"/>
      <c r="M112" s="17"/>
      <c r="N112" s="17">
        <v>57.308501999999997</v>
      </c>
      <c r="O112" s="17">
        <f t="shared" si="10"/>
        <v>7.2715092669906056E-3</v>
      </c>
      <c r="P112" s="17"/>
      <c r="Q112" s="17"/>
      <c r="R112" s="17">
        <v>137.78907799999999</v>
      </c>
      <c r="S112" s="17">
        <f t="shared" si="11"/>
        <v>-1.0728009080258616E-3</v>
      </c>
      <c r="T112" s="17"/>
      <c r="U112" s="17"/>
      <c r="V112" s="22">
        <v>3083.76001</v>
      </c>
      <c r="W112" s="17">
        <f t="shared" si="12"/>
        <v>1.0959447386073906E-2</v>
      </c>
      <c r="X112" s="22">
        <v>25745.599609000001</v>
      </c>
      <c r="Y112" s="17">
        <f t="shared" si="13"/>
        <v>1.1776344770193736E-2</v>
      </c>
    </row>
    <row r="113" spans="1:25">
      <c r="A113" s="21">
        <v>44006</v>
      </c>
      <c r="B113" s="17">
        <v>29.937311000000001</v>
      </c>
      <c r="C113" s="17">
        <f t="shared" si="7"/>
        <v>-1.7699146985061365E-2</v>
      </c>
      <c r="D113" s="17"/>
      <c r="E113" s="17"/>
      <c r="F113" s="17">
        <v>75.322174000000004</v>
      </c>
      <c r="G113" s="17">
        <f t="shared" si="8"/>
        <v>-1.6208502816524639E-2</v>
      </c>
      <c r="H113" s="17"/>
      <c r="I113" s="17"/>
      <c r="J113" s="17">
        <v>39.687351</v>
      </c>
      <c r="K113" s="17">
        <f t="shared" si="9"/>
        <v>-2.2120861067116526E-2</v>
      </c>
      <c r="L113" s="17"/>
      <c r="M113" s="17"/>
      <c r="N113" s="17">
        <v>56.894790999999998</v>
      </c>
      <c r="O113" s="17">
        <f t="shared" si="10"/>
        <v>-1.0620096284694847E-2</v>
      </c>
      <c r="P113" s="17"/>
      <c r="Q113" s="17"/>
      <c r="R113" s="17">
        <v>137.93705700000001</v>
      </c>
      <c r="S113" s="17">
        <f t="shared" si="11"/>
        <v>-2.1279639676773487E-2</v>
      </c>
      <c r="T113" s="17"/>
      <c r="U113" s="17"/>
      <c r="V113" s="22">
        <v>3050.330078</v>
      </c>
      <c r="W113" s="17">
        <f t="shared" si="12"/>
        <v>-2.5855145959540415E-2</v>
      </c>
      <c r="X113" s="22">
        <v>25445.939452999999</v>
      </c>
      <c r="Y113" s="17">
        <f t="shared" si="13"/>
        <v>-2.7150843077369369E-2</v>
      </c>
    </row>
    <row r="114" spans="1:25">
      <c r="A114" s="21">
        <v>44005</v>
      </c>
      <c r="B114" s="17">
        <v>30.476723</v>
      </c>
      <c r="C114" s="17">
        <f t="shared" si="7"/>
        <v>-1.0268786057994084E-2</v>
      </c>
      <c r="D114" s="17"/>
      <c r="E114" s="17"/>
      <c r="F114" s="17">
        <v>76.563147999999998</v>
      </c>
      <c r="G114" s="17">
        <f t="shared" si="8"/>
        <v>4.8208946276000475E-3</v>
      </c>
      <c r="H114" s="17"/>
      <c r="I114" s="17"/>
      <c r="J114" s="17">
        <v>40.585129000000002</v>
      </c>
      <c r="K114" s="17">
        <f t="shared" si="9"/>
        <v>8.9762427808146583E-3</v>
      </c>
      <c r="L114" s="17"/>
      <c r="M114" s="17"/>
      <c r="N114" s="17">
        <v>57.505504999999999</v>
      </c>
      <c r="O114" s="17">
        <f t="shared" si="10"/>
        <v>1.4246005505540893E-2</v>
      </c>
      <c r="P114" s="17"/>
      <c r="Q114" s="17"/>
      <c r="R114" s="17">
        <v>140.936127</v>
      </c>
      <c r="S114" s="17">
        <f t="shared" si="11"/>
        <v>-3.6961738676136724E-3</v>
      </c>
      <c r="T114" s="17"/>
      <c r="U114" s="17"/>
      <c r="V114" s="22">
        <v>3131.290039</v>
      </c>
      <c r="W114" s="17">
        <f t="shared" si="12"/>
        <v>4.3074196850103608E-3</v>
      </c>
      <c r="X114" s="22">
        <v>26156.099609000001</v>
      </c>
      <c r="Y114" s="17">
        <f t="shared" si="13"/>
        <v>5.0389574575122609E-3</v>
      </c>
    </row>
    <row r="115" spans="1:25">
      <c r="A115" s="21">
        <v>44004</v>
      </c>
      <c r="B115" s="17">
        <v>30.792929000000001</v>
      </c>
      <c r="C115" s="17">
        <f t="shared" si="7"/>
        <v>-9.2759818640427705E-3</v>
      </c>
      <c r="D115" s="17"/>
      <c r="E115" s="17"/>
      <c r="F115" s="17">
        <v>76.195815999999994</v>
      </c>
      <c r="G115" s="17">
        <f t="shared" si="8"/>
        <v>-1.4762576357345569E-2</v>
      </c>
      <c r="H115" s="17"/>
      <c r="I115" s="17"/>
      <c r="J115" s="17">
        <v>40.224068000000003</v>
      </c>
      <c r="K115" s="17">
        <f t="shared" si="9"/>
        <v>2.9196921592278269E-3</v>
      </c>
      <c r="L115" s="17"/>
      <c r="M115" s="17"/>
      <c r="N115" s="17">
        <v>56.697788000000003</v>
      </c>
      <c r="O115" s="17">
        <f t="shared" si="10"/>
        <v>2.0386387708899889E-2</v>
      </c>
      <c r="P115" s="17"/>
      <c r="Q115" s="17"/>
      <c r="R115" s="17">
        <v>141.45898399999999</v>
      </c>
      <c r="S115" s="17">
        <f t="shared" si="11"/>
        <v>-3.0592192574090404E-3</v>
      </c>
      <c r="T115" s="17"/>
      <c r="U115" s="17"/>
      <c r="V115" s="22">
        <v>3117.860107</v>
      </c>
      <c r="W115" s="17">
        <f t="shared" si="12"/>
        <v>6.4950954776550329E-3</v>
      </c>
      <c r="X115" s="22">
        <v>26024.960938</v>
      </c>
      <c r="Y115" s="17">
        <f t="shared" si="13"/>
        <v>5.9331786623051386E-3</v>
      </c>
    </row>
    <row r="116" spans="1:25">
      <c r="A116" s="21">
        <v>44001</v>
      </c>
      <c r="B116" s="17">
        <v>31.081237999999999</v>
      </c>
      <c r="C116" s="17">
        <f t="shared" si="7"/>
        <v>5.4151807892866E-3</v>
      </c>
      <c r="D116" s="17"/>
      <c r="E116" s="17"/>
      <c r="F116" s="17">
        <v>77.337517000000005</v>
      </c>
      <c r="G116" s="17">
        <f t="shared" si="8"/>
        <v>2.2041466639853624E-2</v>
      </c>
      <c r="H116" s="17"/>
      <c r="I116" s="17"/>
      <c r="J116" s="17">
        <v>40.106968000000002</v>
      </c>
      <c r="K116" s="17">
        <f t="shared" si="9"/>
        <v>3.6629585636289708E-3</v>
      </c>
      <c r="L116" s="17"/>
      <c r="M116" s="17"/>
      <c r="N116" s="17">
        <v>55.565018000000002</v>
      </c>
      <c r="O116" s="17">
        <f t="shared" si="10"/>
        <v>7.8613888399805543E-3</v>
      </c>
      <c r="P116" s="17"/>
      <c r="Q116" s="17"/>
      <c r="R116" s="17">
        <v>141.893066</v>
      </c>
      <c r="S116" s="17">
        <f t="shared" si="11"/>
        <v>2.9286169230429149E-3</v>
      </c>
      <c r="T116" s="17"/>
      <c r="U116" s="17"/>
      <c r="V116" s="22">
        <v>3097.73999</v>
      </c>
      <c r="W116" s="17">
        <f t="shared" si="12"/>
        <v>-5.6494949196056465E-3</v>
      </c>
      <c r="X116" s="22">
        <v>25871.460938</v>
      </c>
      <c r="Y116" s="17">
        <f t="shared" si="13"/>
        <v>-7.9999184868144724E-3</v>
      </c>
    </row>
    <row r="117" spans="1:25">
      <c r="A117" s="21">
        <v>44000</v>
      </c>
      <c r="B117" s="17">
        <v>30.913834000000001</v>
      </c>
      <c r="C117" s="17">
        <f t="shared" si="7"/>
        <v>-9.5351258876592571E-3</v>
      </c>
      <c r="D117" s="17"/>
      <c r="E117" s="17"/>
      <c r="F117" s="17">
        <v>75.669646999999998</v>
      </c>
      <c r="G117" s="17">
        <f t="shared" si="8"/>
        <v>-9.1747811857800787E-4</v>
      </c>
      <c r="H117" s="17"/>
      <c r="I117" s="17"/>
      <c r="J117" s="17">
        <v>39.960594</v>
      </c>
      <c r="K117" s="17">
        <f t="shared" si="9"/>
        <v>-2.1037531922374453E-2</v>
      </c>
      <c r="L117" s="17"/>
      <c r="M117" s="17"/>
      <c r="N117" s="17">
        <v>55.131607000000002</v>
      </c>
      <c r="O117" s="17">
        <f t="shared" si="10"/>
        <v>-1.7208090254068775E-2</v>
      </c>
      <c r="P117" s="17"/>
      <c r="Q117" s="17"/>
      <c r="R117" s="17">
        <v>141.47872899999999</v>
      </c>
      <c r="S117" s="17">
        <f t="shared" si="11"/>
        <v>-4.2354579187341423E-3</v>
      </c>
      <c r="T117" s="17"/>
      <c r="U117" s="17"/>
      <c r="V117" s="22">
        <v>3115.3400879999999</v>
      </c>
      <c r="W117" s="17">
        <f t="shared" si="12"/>
        <v>5.9421999297959438E-4</v>
      </c>
      <c r="X117" s="22">
        <v>26080.099609000001</v>
      </c>
      <c r="Y117" s="17">
        <f t="shared" si="13"/>
        <v>-1.5126476599537364E-3</v>
      </c>
    </row>
    <row r="118" spans="1:25">
      <c r="A118" s="21">
        <v>43999</v>
      </c>
      <c r="B118" s="17">
        <v>31.211438999999999</v>
      </c>
      <c r="C118" s="17">
        <f t="shared" si="7"/>
        <v>4.7904500052875498E-3</v>
      </c>
      <c r="D118" s="17"/>
      <c r="E118" s="17"/>
      <c r="F118" s="17">
        <v>75.739136000000002</v>
      </c>
      <c r="G118" s="17">
        <f t="shared" si="8"/>
        <v>-8.8346633866492885E-3</v>
      </c>
      <c r="H118" s="17"/>
      <c r="I118" s="17"/>
      <c r="J118" s="17">
        <v>40.819332000000003</v>
      </c>
      <c r="K118" s="17">
        <f t="shared" si="9"/>
        <v>1.2342773365108473E-2</v>
      </c>
      <c r="L118" s="17"/>
      <c r="M118" s="17"/>
      <c r="N118" s="17">
        <v>56.096927999999998</v>
      </c>
      <c r="O118" s="17">
        <f t="shared" si="10"/>
        <v>-1.9277193834970063E-3</v>
      </c>
      <c r="P118" s="17"/>
      <c r="Q118" s="17"/>
      <c r="R118" s="17">
        <v>142.08050499999999</v>
      </c>
      <c r="S118" s="17">
        <f t="shared" si="11"/>
        <v>-3.0458776826824963E-3</v>
      </c>
      <c r="T118" s="17"/>
      <c r="U118" s="17"/>
      <c r="V118" s="22">
        <v>3113.48999</v>
      </c>
      <c r="W118" s="17">
        <f t="shared" si="12"/>
        <v>-3.600299556444031E-3</v>
      </c>
      <c r="X118" s="22">
        <v>26119.609375</v>
      </c>
      <c r="Y118" s="17">
        <f t="shared" si="13"/>
        <v>-6.4804572297378904E-3</v>
      </c>
    </row>
    <row r="119" spans="1:25">
      <c r="A119" s="21">
        <v>43998</v>
      </c>
      <c r="B119" s="17">
        <v>31.062635</v>
      </c>
      <c r="C119" s="17">
        <f t="shared" si="7"/>
        <v>1.1990484967914217E-3</v>
      </c>
      <c r="D119" s="17"/>
      <c r="E119" s="17"/>
      <c r="F119" s="17">
        <v>76.414230000000003</v>
      </c>
      <c r="G119" s="17">
        <f t="shared" si="8"/>
        <v>3.985414706218271E-2</v>
      </c>
      <c r="H119" s="17"/>
      <c r="I119" s="17"/>
      <c r="J119" s="17">
        <v>40.321651000000003</v>
      </c>
      <c r="K119" s="17">
        <f t="shared" si="9"/>
        <v>1.4734744426290636E-2</v>
      </c>
      <c r="L119" s="17"/>
      <c r="M119" s="17"/>
      <c r="N119" s="17">
        <v>56.205275999999998</v>
      </c>
      <c r="O119" s="17">
        <f t="shared" si="10"/>
        <v>3.5571699376697685E-2</v>
      </c>
      <c r="P119" s="17"/>
      <c r="Q119" s="17"/>
      <c r="R119" s="17">
        <v>142.51458700000001</v>
      </c>
      <c r="S119" s="17">
        <f t="shared" si="11"/>
        <v>2.2725710742965477E-2</v>
      </c>
      <c r="T119" s="17"/>
      <c r="U119" s="17"/>
      <c r="V119" s="22">
        <v>3124.73999</v>
      </c>
      <c r="W119" s="17">
        <f t="shared" si="12"/>
        <v>1.8962398081031173E-2</v>
      </c>
      <c r="X119" s="22">
        <v>26289.980468999998</v>
      </c>
      <c r="Y119" s="17">
        <f t="shared" si="13"/>
        <v>2.0448590538195477E-2</v>
      </c>
    </row>
    <row r="120" spans="1:25">
      <c r="A120" s="21">
        <v>43997</v>
      </c>
      <c r="B120" s="17">
        <v>31.025434000000001</v>
      </c>
      <c r="C120" s="17">
        <f t="shared" si="7"/>
        <v>-1.1555637058374701E-2</v>
      </c>
      <c r="D120" s="17"/>
      <c r="E120" s="17"/>
      <c r="F120" s="17">
        <v>73.485527000000005</v>
      </c>
      <c r="G120" s="17">
        <f t="shared" si="8"/>
        <v>-2.9882109838208049E-2</v>
      </c>
      <c r="H120" s="17"/>
      <c r="I120" s="17"/>
      <c r="J120" s="17">
        <v>39.736148999999997</v>
      </c>
      <c r="K120" s="17">
        <f t="shared" si="9"/>
        <v>7.4220532419644325E-3</v>
      </c>
      <c r="L120" s="17"/>
      <c r="M120" s="17"/>
      <c r="N120" s="17">
        <v>54.274635000000004</v>
      </c>
      <c r="O120" s="17">
        <f t="shared" si="10"/>
        <v>-1.9049349315830355E-2</v>
      </c>
      <c r="P120" s="17"/>
      <c r="Q120" s="17"/>
      <c r="R120" s="17">
        <v>139.34780900000001</v>
      </c>
      <c r="S120" s="17">
        <f t="shared" si="11"/>
        <v>-6.3313270608500449E-3</v>
      </c>
      <c r="T120" s="17"/>
      <c r="U120" s="17"/>
      <c r="V120" s="22">
        <v>3066.5900879999999</v>
      </c>
      <c r="W120" s="17">
        <f t="shared" si="12"/>
        <v>8.3122169425606796E-3</v>
      </c>
      <c r="X120" s="22">
        <v>25763.160156000002</v>
      </c>
      <c r="Y120" s="17">
        <f t="shared" si="13"/>
        <v>6.1557420295736964E-3</v>
      </c>
    </row>
    <row r="121" spans="1:25">
      <c r="A121" s="21">
        <v>43994</v>
      </c>
      <c r="B121" s="17">
        <v>31.388144</v>
      </c>
      <c r="C121" s="17">
        <f t="shared" si="7"/>
        <v>1.3513592492361726E-2</v>
      </c>
      <c r="D121" s="17"/>
      <c r="E121" s="17"/>
      <c r="F121" s="17">
        <v>75.749069000000006</v>
      </c>
      <c r="G121" s="17">
        <f t="shared" si="8"/>
        <v>-5.7336207531341055E-3</v>
      </c>
      <c r="H121" s="17"/>
      <c r="I121" s="17"/>
      <c r="J121" s="17">
        <v>39.443398000000002</v>
      </c>
      <c r="K121" s="17">
        <f t="shared" si="9"/>
        <v>5.2225784938821906E-3</v>
      </c>
      <c r="L121" s="17"/>
      <c r="M121" s="17"/>
      <c r="N121" s="17">
        <v>55.328609</v>
      </c>
      <c r="O121" s="17">
        <f t="shared" si="10"/>
        <v>-9.522109882294405E-3</v>
      </c>
      <c r="P121" s="17"/>
      <c r="Q121" s="17"/>
      <c r="R121" s="17">
        <v>140.23568700000001</v>
      </c>
      <c r="S121" s="17">
        <f t="shared" si="11"/>
        <v>9.0864539389821086E-3</v>
      </c>
      <c r="T121" s="17"/>
      <c r="U121" s="17"/>
      <c r="V121" s="22">
        <v>3041.3100589999999</v>
      </c>
      <c r="W121" s="17">
        <f t="shared" si="12"/>
        <v>1.3060843982557913E-2</v>
      </c>
      <c r="X121" s="22">
        <v>25605.539063</v>
      </c>
      <c r="Y121" s="17">
        <f t="shared" si="13"/>
        <v>1.8997369982843626E-2</v>
      </c>
    </row>
    <row r="122" spans="1:25">
      <c r="A122" s="21">
        <v>43993</v>
      </c>
      <c r="B122" s="17">
        <v>30.969633000000002</v>
      </c>
      <c r="C122" s="17">
        <f t="shared" si="7"/>
        <v>-7.2939899570990785E-2</v>
      </c>
      <c r="D122" s="17"/>
      <c r="E122" s="17"/>
      <c r="F122" s="17">
        <v>76.185890000000001</v>
      </c>
      <c r="G122" s="17">
        <f t="shared" si="8"/>
        <v>-5.405394331417579E-2</v>
      </c>
      <c r="H122" s="17"/>
      <c r="I122" s="17"/>
      <c r="J122" s="17">
        <v>39.238472000000002</v>
      </c>
      <c r="K122" s="17">
        <f t="shared" si="9"/>
        <v>-5.187451152661271E-2</v>
      </c>
      <c r="L122" s="17"/>
      <c r="M122" s="17"/>
      <c r="N122" s="17">
        <v>55.860518999999996</v>
      </c>
      <c r="O122" s="17">
        <f t="shared" si="10"/>
        <v>-5.7347104420299111E-2</v>
      </c>
      <c r="P122" s="17"/>
      <c r="Q122" s="17"/>
      <c r="R122" s="17">
        <v>138.972916</v>
      </c>
      <c r="S122" s="17">
        <f t="shared" si="11"/>
        <v>-4.6887756040152606E-2</v>
      </c>
      <c r="T122" s="17"/>
      <c r="U122" s="17"/>
      <c r="V122" s="22">
        <v>3002.1000979999999</v>
      </c>
      <c r="W122" s="17">
        <f t="shared" si="12"/>
        <v>-5.8944059291132778E-2</v>
      </c>
      <c r="X122" s="22">
        <v>25128.169922000001</v>
      </c>
      <c r="Y122" s="17">
        <f t="shared" si="13"/>
        <v>-6.8981881647908749E-2</v>
      </c>
    </row>
    <row r="123" spans="1:25">
      <c r="A123" s="21">
        <v>43992</v>
      </c>
      <c r="B123" s="17">
        <v>33.406283999999999</v>
      </c>
      <c r="C123" s="17">
        <f t="shared" si="7"/>
        <v>-8.0088808670842893E-3</v>
      </c>
      <c r="D123" s="17"/>
      <c r="E123" s="17"/>
      <c r="F123" s="17">
        <v>80.539360000000002</v>
      </c>
      <c r="G123" s="17">
        <f t="shared" si="8"/>
        <v>-5.9568515196786187E-3</v>
      </c>
      <c r="H123" s="17"/>
      <c r="I123" s="17"/>
      <c r="J123" s="17">
        <v>41.385314999999999</v>
      </c>
      <c r="K123" s="17">
        <f t="shared" si="9"/>
        <v>1.2655169229454755E-2</v>
      </c>
      <c r="L123" s="17"/>
      <c r="M123" s="17"/>
      <c r="N123" s="17">
        <v>59.258842000000001</v>
      </c>
      <c r="O123" s="17">
        <f t="shared" si="10"/>
        <v>-1.2637503869508571E-2</v>
      </c>
      <c r="P123" s="17"/>
      <c r="Q123" s="17"/>
      <c r="R123" s="17">
        <v>145.80960099999999</v>
      </c>
      <c r="S123" s="17">
        <f t="shared" si="11"/>
        <v>1.260615821929445E-2</v>
      </c>
      <c r="T123" s="17"/>
      <c r="U123" s="17"/>
      <c r="V123" s="22">
        <v>3190.139893</v>
      </c>
      <c r="W123" s="17">
        <f t="shared" si="12"/>
        <v>-5.3130910523544461E-3</v>
      </c>
      <c r="X123" s="22">
        <v>26989.990234000001</v>
      </c>
      <c r="Y123" s="17">
        <f t="shared" si="13"/>
        <v>-1.0351548601160943E-2</v>
      </c>
    </row>
    <row r="124" spans="1:25">
      <c r="A124" s="21">
        <v>43991</v>
      </c>
      <c r="B124" s="17">
        <v>33.675991000000003</v>
      </c>
      <c r="C124" s="17">
        <f t="shared" si="7"/>
        <v>-1.0385285710037162E-2</v>
      </c>
      <c r="D124" s="17"/>
      <c r="E124" s="17"/>
      <c r="F124" s="17">
        <v>81.021996000000001</v>
      </c>
      <c r="G124" s="17">
        <f t="shared" si="8"/>
        <v>-7.7200831393003932E-3</v>
      </c>
      <c r="H124" s="17"/>
      <c r="I124" s="17"/>
      <c r="J124" s="17">
        <v>40.868122</v>
      </c>
      <c r="K124" s="17">
        <f t="shared" si="9"/>
        <v>-1.156469243580549E-2</v>
      </c>
      <c r="L124" s="17"/>
      <c r="M124" s="17"/>
      <c r="N124" s="17">
        <v>60.017310999999999</v>
      </c>
      <c r="O124" s="17">
        <f t="shared" si="10"/>
        <v>-8.1393071098097014E-3</v>
      </c>
      <c r="P124" s="17"/>
      <c r="Q124" s="17"/>
      <c r="R124" s="17">
        <v>143.99438499999999</v>
      </c>
      <c r="S124" s="17">
        <f t="shared" si="11"/>
        <v>-5.5188054334384118E-3</v>
      </c>
      <c r="T124" s="17"/>
      <c r="U124" s="17"/>
      <c r="V124" s="22">
        <v>3207.179932</v>
      </c>
      <c r="W124" s="17">
        <f t="shared" si="12"/>
        <v>-7.7991708409292926E-3</v>
      </c>
      <c r="X124" s="22">
        <v>27272.300781000002</v>
      </c>
      <c r="Y124" s="17">
        <f t="shared" si="13"/>
        <v>-1.0885459464390679E-2</v>
      </c>
    </row>
    <row r="125" spans="1:25">
      <c r="A125" s="21">
        <v>43990</v>
      </c>
      <c r="B125" s="17">
        <v>34.029395999999998</v>
      </c>
      <c r="C125" s="17">
        <f t="shared" si="7"/>
        <v>1.6671254665103996E-2</v>
      </c>
      <c r="D125" s="17"/>
      <c r="E125" s="17"/>
      <c r="F125" s="17">
        <v>81.652359000000004</v>
      </c>
      <c r="G125" s="17">
        <f t="shared" si="8"/>
        <v>7.7801465172495643E-3</v>
      </c>
      <c r="H125" s="17"/>
      <c r="I125" s="17"/>
      <c r="J125" s="17">
        <v>41.346279000000003</v>
      </c>
      <c r="K125" s="17">
        <f t="shared" si="9"/>
        <v>1.6067050831098495E-2</v>
      </c>
      <c r="L125" s="17"/>
      <c r="M125" s="17"/>
      <c r="N125" s="17">
        <v>60.509819</v>
      </c>
      <c r="O125" s="17">
        <f t="shared" si="10"/>
        <v>1.6304725670619469E-3</v>
      </c>
      <c r="P125" s="17"/>
      <c r="Q125" s="17"/>
      <c r="R125" s="17">
        <v>144.79347200000001</v>
      </c>
      <c r="S125" s="17">
        <f t="shared" si="11"/>
        <v>-3.5980677464121369E-3</v>
      </c>
      <c r="T125" s="17"/>
      <c r="U125" s="17"/>
      <c r="V125" s="22">
        <v>3232.389893</v>
      </c>
      <c r="W125" s="17">
        <f t="shared" si="12"/>
        <v>1.2041579439382666E-2</v>
      </c>
      <c r="X125" s="22">
        <v>27572.439452999999</v>
      </c>
      <c r="Y125" s="17">
        <f t="shared" si="13"/>
        <v>1.7021110119114002E-2</v>
      </c>
    </row>
    <row r="126" spans="1:25">
      <c r="A126" s="21">
        <v>43987</v>
      </c>
      <c r="B126" s="17">
        <v>33.471386000000003</v>
      </c>
      <c r="C126" s="17">
        <f t="shared" si="7"/>
        <v>-5.5530037145734568E-4</v>
      </c>
      <c r="D126" s="17"/>
      <c r="E126" s="17"/>
      <c r="F126" s="17">
        <v>81.021996000000001</v>
      </c>
      <c r="G126" s="17">
        <f t="shared" si="8"/>
        <v>8.7062702149460769E-3</v>
      </c>
      <c r="H126" s="17"/>
      <c r="I126" s="17"/>
      <c r="J126" s="17">
        <v>40.692470999999998</v>
      </c>
      <c r="K126" s="17">
        <f t="shared" si="9"/>
        <v>1.200531142888428E-3</v>
      </c>
      <c r="L126" s="17"/>
      <c r="M126" s="17"/>
      <c r="N126" s="17">
        <v>60.411320000000003</v>
      </c>
      <c r="O126" s="17">
        <f t="shared" si="10"/>
        <v>7.226244397832815E-3</v>
      </c>
      <c r="P126" s="17"/>
      <c r="Q126" s="17"/>
      <c r="R126" s="17">
        <v>145.31632999999999</v>
      </c>
      <c r="S126" s="17">
        <f t="shared" si="11"/>
        <v>3.8847424442121081E-3</v>
      </c>
      <c r="T126" s="17"/>
      <c r="U126" s="17"/>
      <c r="V126" s="22">
        <v>3193.929932</v>
      </c>
      <c r="W126" s="17">
        <f t="shared" si="12"/>
        <v>2.6211650820524124E-2</v>
      </c>
      <c r="X126" s="22">
        <v>27110.980468999998</v>
      </c>
      <c r="Y126" s="17">
        <f t="shared" si="13"/>
        <v>3.1548810018682927E-2</v>
      </c>
    </row>
    <row r="127" spans="1:25">
      <c r="A127" s="21">
        <v>43986</v>
      </c>
      <c r="B127" s="17">
        <v>33.489983000000002</v>
      </c>
      <c r="C127" s="17">
        <f t="shared" si="7"/>
        <v>-4.148234677151974E-3</v>
      </c>
      <c r="D127" s="17"/>
      <c r="E127" s="17"/>
      <c r="F127" s="17">
        <v>80.322685000000007</v>
      </c>
      <c r="G127" s="17">
        <f t="shared" si="8"/>
        <v>-6.2149083690127283E-3</v>
      </c>
      <c r="H127" s="17"/>
      <c r="I127" s="17"/>
      <c r="J127" s="17">
        <v>40.643676999999997</v>
      </c>
      <c r="K127" s="17">
        <f t="shared" si="9"/>
        <v>-1.1158615321051779E-2</v>
      </c>
      <c r="L127" s="17"/>
      <c r="M127" s="17"/>
      <c r="N127" s="17">
        <v>59.977905</v>
      </c>
      <c r="O127" s="17">
        <f t="shared" si="10"/>
        <v>1.1293753597949152E-2</v>
      </c>
      <c r="P127" s="17"/>
      <c r="Q127" s="17"/>
      <c r="R127" s="17">
        <v>144.753998</v>
      </c>
      <c r="S127" s="17">
        <f t="shared" si="11"/>
        <v>-1.2916289948646353E-2</v>
      </c>
      <c r="T127" s="17"/>
      <c r="U127" s="17"/>
      <c r="V127" s="22">
        <v>3112.3500979999999</v>
      </c>
      <c r="W127" s="17">
        <f t="shared" si="12"/>
        <v>-3.3687020612007679E-3</v>
      </c>
      <c r="X127" s="22">
        <v>26281.820313</v>
      </c>
      <c r="Y127" s="17">
        <f t="shared" si="13"/>
        <v>4.5412020058610558E-4</v>
      </c>
    </row>
    <row r="128" spans="1:25">
      <c r="A128" s="21">
        <v>43985</v>
      </c>
      <c r="B128" s="17">
        <v>33.629486</v>
      </c>
      <c r="C128" s="17">
        <f t="shared" si="7"/>
        <v>0</v>
      </c>
      <c r="D128" s="17"/>
      <c r="E128" s="17"/>
      <c r="F128" s="17">
        <v>80.825005000000004</v>
      </c>
      <c r="G128" s="17">
        <f t="shared" si="8"/>
        <v>1.5091524577201199E-2</v>
      </c>
      <c r="H128" s="17"/>
      <c r="I128" s="17"/>
      <c r="J128" s="17">
        <v>41.102322000000001</v>
      </c>
      <c r="K128" s="17">
        <f t="shared" si="9"/>
        <v>2.1413404665511226E-3</v>
      </c>
      <c r="L128" s="17"/>
      <c r="M128" s="17"/>
      <c r="N128" s="17">
        <v>59.308093999999997</v>
      </c>
      <c r="O128" s="17">
        <f t="shared" si="10"/>
        <v>-7.2547720383007164E-3</v>
      </c>
      <c r="P128" s="17"/>
      <c r="Q128" s="17"/>
      <c r="R128" s="17">
        <v>146.64814799999999</v>
      </c>
      <c r="S128" s="17">
        <f t="shared" si="11"/>
        <v>2.6981090508988448E-3</v>
      </c>
      <c r="T128" s="17"/>
      <c r="U128" s="17"/>
      <c r="V128" s="22">
        <v>3122.8701169999999</v>
      </c>
      <c r="W128" s="17">
        <f t="shared" si="12"/>
        <v>1.3648979191211774E-2</v>
      </c>
      <c r="X128" s="22">
        <v>26269.890625</v>
      </c>
      <c r="Y128" s="17">
        <f t="shared" si="13"/>
        <v>2.0481194670783909E-2</v>
      </c>
    </row>
    <row r="129" spans="1:25">
      <c r="A129" s="21">
        <v>43984</v>
      </c>
      <c r="B129" s="17">
        <v>33.629486</v>
      </c>
      <c r="C129" s="17">
        <f t="shared" si="7"/>
        <v>1.9740513160190432E-2</v>
      </c>
      <c r="D129" s="17"/>
      <c r="E129" s="17"/>
      <c r="F129" s="17">
        <v>79.623367000000002</v>
      </c>
      <c r="G129" s="17">
        <f t="shared" si="8"/>
        <v>1.6088562627911029E-2</v>
      </c>
      <c r="H129" s="17"/>
      <c r="I129" s="17"/>
      <c r="J129" s="17">
        <v>41.014496000000001</v>
      </c>
      <c r="K129" s="17">
        <f t="shared" si="9"/>
        <v>4.3011011771048047E-3</v>
      </c>
      <c r="L129" s="17"/>
      <c r="M129" s="17"/>
      <c r="N129" s="17">
        <v>59.741504999999997</v>
      </c>
      <c r="O129" s="17">
        <f t="shared" si="10"/>
        <v>5.9711996387619148E-3</v>
      </c>
      <c r="P129" s="17"/>
      <c r="Q129" s="17"/>
      <c r="R129" s="17">
        <v>146.25353999999999</v>
      </c>
      <c r="S129" s="17">
        <f t="shared" si="11"/>
        <v>7.2016168221364918E-3</v>
      </c>
      <c r="T129" s="17"/>
      <c r="U129" s="17"/>
      <c r="V129" s="22">
        <v>3080.820068</v>
      </c>
      <c r="W129" s="17">
        <f t="shared" si="12"/>
        <v>8.2108328171064393E-3</v>
      </c>
      <c r="X129" s="22">
        <v>25742.650390999999</v>
      </c>
      <c r="Y129" s="17">
        <f t="shared" si="13"/>
        <v>1.0505619423542445E-2</v>
      </c>
    </row>
    <row r="130" spans="1:25">
      <c r="A130" s="21">
        <v>43983</v>
      </c>
      <c r="B130" s="17">
        <v>32.978473999999999</v>
      </c>
      <c r="C130" s="17">
        <f t="shared" si="7"/>
        <v>-7.1484763156702602E-2</v>
      </c>
      <c r="D130" s="17"/>
      <c r="E130" s="17"/>
      <c r="F130" s="17">
        <v>78.362624999999994</v>
      </c>
      <c r="G130" s="17">
        <f t="shared" si="8"/>
        <v>-1.4370737863811822E-2</v>
      </c>
      <c r="H130" s="17"/>
      <c r="I130" s="17"/>
      <c r="J130" s="17">
        <v>40.838844000000002</v>
      </c>
      <c r="K130" s="17">
        <f t="shared" si="9"/>
        <v>-1.6697814440751468E-3</v>
      </c>
      <c r="L130" s="17"/>
      <c r="M130" s="17"/>
      <c r="N130" s="17">
        <v>59.386893999999998</v>
      </c>
      <c r="O130" s="17">
        <f t="shared" si="10"/>
        <v>9.5444766444228168E-3</v>
      </c>
      <c r="P130" s="17"/>
      <c r="Q130" s="17"/>
      <c r="R130" s="17">
        <v>145.207809</v>
      </c>
      <c r="S130" s="17">
        <f t="shared" si="11"/>
        <v>-1.0487464698636706E-2</v>
      </c>
      <c r="T130" s="17"/>
      <c r="U130" s="17"/>
      <c r="V130" s="22">
        <v>3055.7299800000001</v>
      </c>
      <c r="W130" s="17">
        <f t="shared" si="12"/>
        <v>3.7512345256156543E-3</v>
      </c>
      <c r="X130" s="22">
        <v>25475.019531000002</v>
      </c>
      <c r="Y130" s="17">
        <f t="shared" si="13"/>
        <v>3.620917935708956E-3</v>
      </c>
    </row>
    <row r="131" spans="1:25">
      <c r="A131" s="21">
        <v>43980</v>
      </c>
      <c r="B131" s="17">
        <v>35.517429</v>
      </c>
      <c r="C131" s="17">
        <f t="shared" si="7"/>
        <v>2.6202453663781711E-4</v>
      </c>
      <c r="D131" s="17"/>
      <c r="E131" s="17"/>
      <c r="F131" s="17">
        <v>79.505172999999999</v>
      </c>
      <c r="G131" s="17">
        <f t="shared" si="8"/>
        <v>2.1255071389691071E-2</v>
      </c>
      <c r="H131" s="17"/>
      <c r="I131" s="17"/>
      <c r="J131" s="17">
        <v>40.907150000000001</v>
      </c>
      <c r="K131" s="17">
        <f t="shared" si="9"/>
        <v>9.1477189538717862E-3</v>
      </c>
      <c r="L131" s="17"/>
      <c r="M131" s="17"/>
      <c r="N131" s="17">
        <v>58.825436000000003</v>
      </c>
      <c r="O131" s="17">
        <f t="shared" si="10"/>
        <v>-1.5047165715973421E-3</v>
      </c>
      <c r="P131" s="17"/>
      <c r="Q131" s="17"/>
      <c r="R131" s="17">
        <v>146.74681100000001</v>
      </c>
      <c r="S131" s="17">
        <f t="shared" si="11"/>
        <v>1.2111412500415142E-2</v>
      </c>
      <c r="T131" s="17"/>
      <c r="U131" s="17"/>
      <c r="V131" s="22">
        <v>3044.3100589999999</v>
      </c>
      <c r="W131" s="17">
        <f t="shared" si="12"/>
        <v>4.8123361145206989E-3</v>
      </c>
      <c r="X131" s="22">
        <v>25383.109375</v>
      </c>
      <c r="Y131" s="17">
        <f t="shared" si="13"/>
        <v>-6.9018928533426394E-4</v>
      </c>
    </row>
    <row r="132" spans="1:25">
      <c r="A132" s="21">
        <v>43979</v>
      </c>
      <c r="B132" s="17">
        <v>35.508125</v>
      </c>
      <c r="C132" s="17">
        <f t="shared" si="7"/>
        <v>2.058259632274817E-2</v>
      </c>
      <c r="D132" s="17"/>
      <c r="E132" s="17"/>
      <c r="F132" s="17">
        <v>77.850455999999994</v>
      </c>
      <c r="G132" s="17">
        <f t="shared" si="8"/>
        <v>1.9213402018706249E-2</v>
      </c>
      <c r="H132" s="17"/>
      <c r="I132" s="17"/>
      <c r="J132" s="17">
        <v>40.536335000000001</v>
      </c>
      <c r="K132" s="17">
        <f t="shared" si="9"/>
        <v>1.4655589650798939E-2</v>
      </c>
      <c r="L132" s="17"/>
      <c r="M132" s="17"/>
      <c r="N132" s="17">
        <v>58.914085</v>
      </c>
      <c r="O132" s="17">
        <f t="shared" si="10"/>
        <v>-9.7682754544560213E-3</v>
      </c>
      <c r="P132" s="17"/>
      <c r="Q132" s="17"/>
      <c r="R132" s="17">
        <v>144.990768</v>
      </c>
      <c r="S132" s="17">
        <f t="shared" si="11"/>
        <v>1.4355698091788716E-2</v>
      </c>
      <c r="T132" s="17"/>
      <c r="U132" s="17"/>
      <c r="V132" s="22">
        <v>3029.7299800000001</v>
      </c>
      <c r="W132" s="17">
        <f t="shared" si="12"/>
        <v>-2.1079147620906014E-3</v>
      </c>
      <c r="X132" s="22">
        <v>25400.640625</v>
      </c>
      <c r="Y132" s="17">
        <f t="shared" si="13"/>
        <v>-5.778430739540763E-3</v>
      </c>
    </row>
    <row r="133" spans="1:25">
      <c r="A133" s="21">
        <v>43978</v>
      </c>
      <c r="B133" s="17">
        <v>34.792014999999999</v>
      </c>
      <c r="C133" s="17">
        <f t="shared" ref="C133:C196" si="14">B133/B134-1</f>
        <v>-2.1338013749794271E-3</v>
      </c>
      <c r="D133" s="17"/>
      <c r="E133" s="17"/>
      <c r="F133" s="17">
        <v>76.382880999999998</v>
      </c>
      <c r="G133" s="17">
        <f t="shared" ref="G133:G196" si="15">F133/F134-1</f>
        <v>3.7535787761249217E-3</v>
      </c>
      <c r="H133" s="17"/>
      <c r="I133" s="17"/>
      <c r="J133" s="17">
        <v>39.950831999999998</v>
      </c>
      <c r="K133" s="17">
        <f t="shared" ref="K133:K196" si="16">J133/J134-1</f>
        <v>4.6625682819971814E-3</v>
      </c>
      <c r="L133" s="17"/>
      <c r="M133" s="17"/>
      <c r="N133" s="17">
        <v>59.495251000000003</v>
      </c>
      <c r="O133" s="17">
        <f t="shared" ref="O133:O196" si="17">N133/N134-1</f>
        <v>1.3262994335558886E-3</v>
      </c>
      <c r="P133" s="17"/>
      <c r="Q133" s="17"/>
      <c r="R133" s="17">
        <v>142.938782</v>
      </c>
      <c r="S133" s="17">
        <f t="shared" ref="S133:S196" si="18">R133/R134-1</f>
        <v>2.2828318440604178E-3</v>
      </c>
      <c r="T133" s="17"/>
      <c r="U133" s="17"/>
      <c r="V133" s="22">
        <v>3036.1298830000001</v>
      </c>
      <c r="W133" s="17">
        <f t="shared" ref="W133:W196" si="19">(V133/V134)-1</f>
        <v>1.4827297119582861E-2</v>
      </c>
      <c r="X133" s="22">
        <v>25548.269531000002</v>
      </c>
      <c r="Y133" s="17">
        <f t="shared" ref="Y133:Y196" si="20">(X133/X134)-1</f>
        <v>2.2130735565144999E-2</v>
      </c>
    </row>
    <row r="134" spans="1:25">
      <c r="A134" s="21">
        <v>43977</v>
      </c>
      <c r="B134" s="17">
        <v>34.866413000000001</v>
      </c>
      <c r="C134" s="17">
        <f t="shared" si="14"/>
        <v>-2.6666121492613382E-4</v>
      </c>
      <c r="D134" s="17"/>
      <c r="E134" s="17"/>
      <c r="F134" s="17">
        <v>76.097244000000003</v>
      </c>
      <c r="G134" s="17">
        <f t="shared" si="15"/>
        <v>1.1653742599006423E-2</v>
      </c>
      <c r="H134" s="17"/>
      <c r="I134" s="17"/>
      <c r="J134" s="17">
        <v>39.765422999999998</v>
      </c>
      <c r="K134" s="17">
        <f t="shared" si="16"/>
        <v>-3.4238598616082028E-3</v>
      </c>
      <c r="L134" s="17"/>
      <c r="M134" s="17"/>
      <c r="N134" s="17">
        <v>59.416446999999998</v>
      </c>
      <c r="O134" s="17">
        <f t="shared" si="17"/>
        <v>-7.731522921252787E-3</v>
      </c>
      <c r="P134" s="17"/>
      <c r="Q134" s="17"/>
      <c r="R134" s="17">
        <v>142.61322000000001</v>
      </c>
      <c r="S134" s="17">
        <f t="shared" si="18"/>
        <v>1.3160468468838005E-3</v>
      </c>
      <c r="T134" s="17"/>
      <c r="U134" s="17"/>
      <c r="V134" s="22">
        <v>2991.7700199999999</v>
      </c>
      <c r="W134" s="17">
        <f t="shared" si="19"/>
        <v>1.2289184253555296E-2</v>
      </c>
      <c r="X134" s="22">
        <v>24995.109375</v>
      </c>
      <c r="Y134" s="17">
        <f t="shared" si="20"/>
        <v>2.1661383601040196E-2</v>
      </c>
    </row>
    <row r="135" spans="1:25">
      <c r="A135" s="21">
        <v>43973</v>
      </c>
      <c r="B135" s="17">
        <v>34.875712999999998</v>
      </c>
      <c r="C135" s="17">
        <f t="shared" si="14"/>
        <v>6.4412365188690757E-3</v>
      </c>
      <c r="D135" s="17"/>
      <c r="E135" s="17"/>
      <c r="F135" s="17">
        <v>75.220641999999998</v>
      </c>
      <c r="G135" s="17">
        <f t="shared" si="15"/>
        <v>-2.3514172152251378E-3</v>
      </c>
      <c r="H135" s="17"/>
      <c r="I135" s="17"/>
      <c r="J135" s="17">
        <v>39.902042000000002</v>
      </c>
      <c r="K135" s="17">
        <f t="shared" si="16"/>
        <v>-3.4120028110834477E-3</v>
      </c>
      <c r="L135" s="17"/>
      <c r="M135" s="17"/>
      <c r="N135" s="17">
        <v>59.879406000000003</v>
      </c>
      <c r="O135" s="17">
        <f t="shared" si="17"/>
        <v>-5.7245627473476723E-3</v>
      </c>
      <c r="P135" s="17"/>
      <c r="Q135" s="17"/>
      <c r="R135" s="17">
        <v>142.425781</v>
      </c>
      <c r="S135" s="17">
        <f t="shared" si="18"/>
        <v>-9.1285527338300643E-3</v>
      </c>
      <c r="T135" s="17"/>
      <c r="U135" s="17"/>
      <c r="V135" s="22">
        <v>2955.4499510000001</v>
      </c>
      <c r="W135" s="17">
        <f t="shared" si="19"/>
        <v>2.3537111885199025E-3</v>
      </c>
      <c r="X135" s="22">
        <v>24465.160156000002</v>
      </c>
      <c r="Y135" s="17">
        <f t="shared" si="20"/>
        <v>-3.6605954838997423E-4</v>
      </c>
    </row>
    <row r="136" spans="1:25">
      <c r="A136" s="21">
        <v>43972</v>
      </c>
      <c r="B136" s="17">
        <v>34.652507999999997</v>
      </c>
      <c r="C136" s="17">
        <f t="shared" si="14"/>
        <v>-9.8326078155672736E-3</v>
      </c>
      <c r="D136" s="17"/>
      <c r="E136" s="17"/>
      <c r="F136" s="17">
        <v>75.397934000000006</v>
      </c>
      <c r="G136" s="17">
        <f t="shared" si="15"/>
        <v>-4.4219270379991515E-3</v>
      </c>
      <c r="H136" s="17"/>
      <c r="I136" s="17"/>
      <c r="J136" s="17">
        <v>40.038654000000001</v>
      </c>
      <c r="K136" s="17">
        <f t="shared" si="16"/>
        <v>-6.7782223198278313E-3</v>
      </c>
      <c r="L136" s="17"/>
      <c r="M136" s="17"/>
      <c r="N136" s="17">
        <v>60.224162999999997</v>
      </c>
      <c r="O136" s="17">
        <f t="shared" si="17"/>
        <v>-8.7548449683376717E-3</v>
      </c>
      <c r="P136" s="17"/>
      <c r="Q136" s="17"/>
      <c r="R136" s="17">
        <v>143.7379</v>
      </c>
      <c r="S136" s="17">
        <f t="shared" si="18"/>
        <v>-6.5680331108096679E-3</v>
      </c>
      <c r="T136" s="17"/>
      <c r="U136" s="17"/>
      <c r="V136" s="22">
        <v>2948.51001</v>
      </c>
      <c r="W136" s="17">
        <f t="shared" si="19"/>
        <v>-7.7735961880008864E-3</v>
      </c>
      <c r="X136" s="22">
        <v>24474.119140999999</v>
      </c>
      <c r="Y136" s="17">
        <f t="shared" si="20"/>
        <v>-4.1415064506558075E-3</v>
      </c>
    </row>
    <row r="137" spans="1:25">
      <c r="A137" s="21">
        <v>43971</v>
      </c>
      <c r="B137" s="17">
        <v>34.996616000000003</v>
      </c>
      <c r="C137" s="17">
        <f t="shared" si="14"/>
        <v>-1.3269937909062834E-3</v>
      </c>
      <c r="D137" s="17"/>
      <c r="E137" s="17"/>
      <c r="F137" s="17">
        <v>75.732819000000006</v>
      </c>
      <c r="G137" s="17">
        <f t="shared" si="15"/>
        <v>-8.5105718911020478E-3</v>
      </c>
      <c r="H137" s="17"/>
      <c r="I137" s="17"/>
      <c r="J137" s="17">
        <v>40.311897000000002</v>
      </c>
      <c r="K137" s="17">
        <f t="shared" si="16"/>
        <v>9.2842520959752761E-3</v>
      </c>
      <c r="L137" s="17"/>
      <c r="M137" s="17"/>
      <c r="N137" s="17">
        <v>60.756073000000001</v>
      </c>
      <c r="O137" s="17">
        <f t="shared" si="17"/>
        <v>-1.6424824445333219E-2</v>
      </c>
      <c r="P137" s="17"/>
      <c r="Q137" s="17"/>
      <c r="R137" s="17">
        <v>144.68821700000001</v>
      </c>
      <c r="S137" s="17">
        <f t="shared" si="18"/>
        <v>-8.9920643594195715E-3</v>
      </c>
      <c r="T137" s="17"/>
      <c r="U137" s="17"/>
      <c r="V137" s="22">
        <v>2971.610107</v>
      </c>
      <c r="W137" s="17">
        <f t="shared" si="19"/>
        <v>1.6651100256048545E-2</v>
      </c>
      <c r="X137" s="22">
        <v>24575.900390999999</v>
      </c>
      <c r="Y137" s="17">
        <f t="shared" si="20"/>
        <v>1.5245307550352027E-2</v>
      </c>
    </row>
    <row r="138" spans="1:25">
      <c r="A138" s="21">
        <v>43970</v>
      </c>
      <c r="B138" s="17">
        <v>35.043118</v>
      </c>
      <c r="C138" s="17">
        <f t="shared" si="14"/>
        <v>-1.0244330686019598E-2</v>
      </c>
      <c r="D138" s="17"/>
      <c r="E138" s="17"/>
      <c r="F138" s="17">
        <v>76.382880999999998</v>
      </c>
      <c r="G138" s="17">
        <f t="shared" si="15"/>
        <v>-2.7220212251575782E-2</v>
      </c>
      <c r="H138" s="17"/>
      <c r="I138" s="17"/>
      <c r="J138" s="17">
        <v>39.941074</v>
      </c>
      <c r="K138" s="17">
        <f t="shared" si="16"/>
        <v>-8.4786449817458864E-3</v>
      </c>
      <c r="L138" s="17"/>
      <c r="M138" s="17"/>
      <c r="N138" s="17">
        <v>61.770645000000002</v>
      </c>
      <c r="O138" s="17">
        <f t="shared" si="17"/>
        <v>-1.3993688987007147E-2</v>
      </c>
      <c r="P138" s="17"/>
      <c r="Q138" s="17"/>
      <c r="R138" s="17">
        <v>146.001068</v>
      </c>
      <c r="S138" s="17">
        <f t="shared" si="18"/>
        <v>-9.9656065245717906E-3</v>
      </c>
      <c r="T138" s="17"/>
      <c r="U138" s="17"/>
      <c r="V138" s="22">
        <v>2922.9399410000001</v>
      </c>
      <c r="W138" s="17">
        <f t="shared" si="19"/>
        <v>-1.0484399295383806E-2</v>
      </c>
      <c r="X138" s="22">
        <v>24206.859375</v>
      </c>
      <c r="Y138" s="17">
        <f t="shared" si="20"/>
        <v>-1.5876078606678279E-2</v>
      </c>
    </row>
    <row r="139" spans="1:25">
      <c r="A139" s="21">
        <v>43969</v>
      </c>
      <c r="B139" s="17">
        <v>35.405827000000002</v>
      </c>
      <c r="C139" s="17">
        <f t="shared" si="14"/>
        <v>8.2098054819874644E-3</v>
      </c>
      <c r="D139" s="17"/>
      <c r="E139" s="17"/>
      <c r="F139" s="17">
        <v>78.520218</v>
      </c>
      <c r="G139" s="17">
        <f t="shared" si="15"/>
        <v>-7.5206814923234333E-4</v>
      </c>
      <c r="H139" s="17"/>
      <c r="I139" s="17"/>
      <c r="J139" s="17">
        <v>40.282615999999997</v>
      </c>
      <c r="K139" s="17">
        <f t="shared" si="16"/>
        <v>9.0441861011536506E-3</v>
      </c>
      <c r="L139" s="17"/>
      <c r="M139" s="17"/>
      <c r="N139" s="17">
        <v>62.647311999999999</v>
      </c>
      <c r="O139" s="17">
        <f t="shared" si="17"/>
        <v>-7.645418221111977E-3</v>
      </c>
      <c r="P139" s="17"/>
      <c r="Q139" s="17"/>
      <c r="R139" s="17">
        <v>147.47070299999999</v>
      </c>
      <c r="S139" s="17">
        <f t="shared" si="18"/>
        <v>5.3180518857298686E-4</v>
      </c>
      <c r="T139" s="17"/>
      <c r="U139" s="17"/>
      <c r="V139" s="22">
        <v>2953.9099120000001</v>
      </c>
      <c r="W139" s="17">
        <f t="shared" si="19"/>
        <v>3.1501191655396221E-2</v>
      </c>
      <c r="X139" s="22">
        <v>24597.369140999999</v>
      </c>
      <c r="Y139" s="17">
        <f t="shared" si="20"/>
        <v>3.8502556509582675E-2</v>
      </c>
    </row>
    <row r="140" spans="1:25">
      <c r="A140" s="21">
        <v>43966</v>
      </c>
      <c r="B140" s="17">
        <v>35.117519000000001</v>
      </c>
      <c r="C140" s="17">
        <f t="shared" si="14"/>
        <v>-4.219323258546015E-3</v>
      </c>
      <c r="D140" s="17"/>
      <c r="E140" s="17"/>
      <c r="F140" s="17">
        <v>78.579314999999994</v>
      </c>
      <c r="G140" s="17">
        <f t="shared" si="15"/>
        <v>-3.3729107318610785E-3</v>
      </c>
      <c r="H140" s="17"/>
      <c r="I140" s="17"/>
      <c r="J140" s="17">
        <v>39.921557999999997</v>
      </c>
      <c r="K140" s="17">
        <f t="shared" si="16"/>
        <v>1.2237174923783734E-3</v>
      </c>
      <c r="L140" s="17"/>
      <c r="M140" s="17"/>
      <c r="N140" s="17">
        <v>63.129967000000001</v>
      </c>
      <c r="O140" s="17">
        <f t="shared" si="17"/>
        <v>5.0178803488414303E-3</v>
      </c>
      <c r="P140" s="17"/>
      <c r="Q140" s="17"/>
      <c r="R140" s="17">
        <v>147.39231899999999</v>
      </c>
      <c r="S140" s="17">
        <f t="shared" si="18"/>
        <v>1.8965118142199922E-2</v>
      </c>
      <c r="T140" s="17"/>
      <c r="U140" s="17"/>
      <c r="V140" s="22">
        <v>2863.6999510000001</v>
      </c>
      <c r="W140" s="17">
        <f t="shared" si="19"/>
        <v>3.9263631901840235E-3</v>
      </c>
      <c r="X140" s="22">
        <v>23685.419922000001</v>
      </c>
      <c r="Y140" s="17">
        <f t="shared" si="20"/>
        <v>2.5430355032654006E-3</v>
      </c>
    </row>
    <row r="141" spans="1:25">
      <c r="A141" s="21">
        <v>43965</v>
      </c>
      <c r="B141" s="17">
        <v>35.266319000000003</v>
      </c>
      <c r="C141" s="17">
        <f t="shared" si="14"/>
        <v>2.3481766642521773E-2</v>
      </c>
      <c r="D141" s="17"/>
      <c r="E141" s="17"/>
      <c r="F141" s="17">
        <v>78.845253</v>
      </c>
      <c r="G141" s="17">
        <f t="shared" si="15"/>
        <v>2.7731347130207196E-2</v>
      </c>
      <c r="H141" s="17"/>
      <c r="I141" s="17"/>
      <c r="J141" s="17">
        <v>39.872765000000001</v>
      </c>
      <c r="K141" s="17">
        <f t="shared" si="16"/>
        <v>-3.3311351803475331E-2</v>
      </c>
      <c r="L141" s="17"/>
      <c r="M141" s="17"/>
      <c r="N141" s="17">
        <v>62.814770000000003</v>
      </c>
      <c r="O141" s="17">
        <f t="shared" si="17"/>
        <v>7.9026661710492885E-3</v>
      </c>
      <c r="P141" s="17"/>
      <c r="Q141" s="17"/>
      <c r="R141" s="17">
        <v>144.649033</v>
      </c>
      <c r="S141" s="17">
        <f t="shared" si="18"/>
        <v>3.4663003170432027E-3</v>
      </c>
      <c r="T141" s="17"/>
      <c r="U141" s="17"/>
      <c r="V141" s="22">
        <v>2852.5</v>
      </c>
      <c r="W141" s="17">
        <f t="shared" si="19"/>
        <v>1.1524822695035519E-2</v>
      </c>
      <c r="X141" s="22">
        <v>23625.339843999998</v>
      </c>
      <c r="Y141" s="17">
        <f t="shared" si="20"/>
        <v>1.6232347580827922E-2</v>
      </c>
    </row>
    <row r="142" spans="1:25">
      <c r="A142" s="21">
        <v>43964</v>
      </c>
      <c r="B142" s="17">
        <v>34.457203</v>
      </c>
      <c r="C142" s="17">
        <f t="shared" si="14"/>
        <v>-8.2976764479785192E-3</v>
      </c>
      <c r="D142" s="17"/>
      <c r="E142" s="17"/>
      <c r="F142" s="17">
        <v>76.717765999999997</v>
      </c>
      <c r="G142" s="17">
        <f t="shared" si="15"/>
        <v>9.0685840299697951E-3</v>
      </c>
      <c r="H142" s="17"/>
      <c r="I142" s="17"/>
      <c r="J142" s="17">
        <v>41.246749999999999</v>
      </c>
      <c r="K142" s="17">
        <f t="shared" si="16"/>
        <v>1.2556443729584643E-2</v>
      </c>
      <c r="L142" s="17"/>
      <c r="M142" s="17"/>
      <c r="N142" s="17">
        <v>62.322257999999998</v>
      </c>
      <c r="O142" s="17">
        <f t="shared" si="17"/>
        <v>-1.2627350813658733E-3</v>
      </c>
      <c r="P142" s="17"/>
      <c r="Q142" s="17"/>
      <c r="R142" s="17">
        <v>144.14936800000001</v>
      </c>
      <c r="S142" s="17">
        <f t="shared" si="18"/>
        <v>-6.7952669314808034E-5</v>
      </c>
      <c r="T142" s="17"/>
      <c r="U142" s="17"/>
      <c r="V142" s="22">
        <v>2820</v>
      </c>
      <c r="W142" s="17">
        <f t="shared" si="19"/>
        <v>-1.7462724540040497E-2</v>
      </c>
      <c r="X142" s="22">
        <v>23247.970702999999</v>
      </c>
      <c r="Y142" s="17">
        <f t="shared" si="20"/>
        <v>-2.1746829101217169E-2</v>
      </c>
    </row>
    <row r="143" spans="1:25">
      <c r="A143" s="21">
        <v>43963</v>
      </c>
      <c r="B143" s="17">
        <v>34.745510000000003</v>
      </c>
      <c r="C143" s="17">
        <f t="shared" si="14"/>
        <v>-1.942254275679689E-2</v>
      </c>
      <c r="D143" s="17"/>
      <c r="E143" s="17"/>
      <c r="F143" s="17">
        <v>76.028296999999995</v>
      </c>
      <c r="G143" s="17">
        <f t="shared" si="15"/>
        <v>-9.2414832832958815E-3</v>
      </c>
      <c r="H143" s="17"/>
      <c r="I143" s="17"/>
      <c r="J143" s="17">
        <v>40.735259999999997</v>
      </c>
      <c r="K143" s="17">
        <f t="shared" si="16"/>
        <v>3.3276966553452691E-3</v>
      </c>
      <c r="L143" s="17"/>
      <c r="M143" s="17"/>
      <c r="N143" s="17">
        <v>62.401054000000002</v>
      </c>
      <c r="O143" s="17">
        <f t="shared" si="17"/>
        <v>1.1011740920822355E-2</v>
      </c>
      <c r="P143" s="17"/>
      <c r="Q143" s="17"/>
      <c r="R143" s="17">
        <v>144.159164</v>
      </c>
      <c r="S143" s="17">
        <f t="shared" si="18"/>
        <v>-1.3211785364323658E-2</v>
      </c>
      <c r="T143" s="17"/>
      <c r="U143" s="17"/>
      <c r="V143" s="22">
        <v>2870.1201169999999</v>
      </c>
      <c r="W143" s="17">
        <f t="shared" si="19"/>
        <v>-2.0500317457065598E-2</v>
      </c>
      <c r="X143" s="22">
        <v>23764.779297000001</v>
      </c>
      <c r="Y143" s="17">
        <f t="shared" si="20"/>
        <v>-1.8875861668799621E-2</v>
      </c>
    </row>
    <row r="144" spans="1:25">
      <c r="A144" s="21">
        <v>43962</v>
      </c>
      <c r="B144" s="17">
        <v>35.433723000000001</v>
      </c>
      <c r="C144" s="17">
        <f t="shared" si="14"/>
        <v>2.3643181902156751E-2</v>
      </c>
      <c r="D144" s="17"/>
      <c r="E144" s="17"/>
      <c r="F144" s="17">
        <v>76.737465</v>
      </c>
      <c r="G144" s="17">
        <f t="shared" si="15"/>
        <v>1.9764388372117248E-2</v>
      </c>
      <c r="H144" s="17"/>
      <c r="I144" s="17"/>
      <c r="J144" s="17">
        <v>40.600155000000001</v>
      </c>
      <c r="K144" s="17">
        <f t="shared" si="16"/>
        <v>3.817657268142538E-3</v>
      </c>
      <c r="L144" s="17"/>
      <c r="M144" s="17"/>
      <c r="N144" s="17">
        <v>61.721393999999997</v>
      </c>
      <c r="O144" s="17">
        <f t="shared" si="17"/>
        <v>2.63717879982166E-2</v>
      </c>
      <c r="P144" s="17"/>
      <c r="Q144" s="17"/>
      <c r="R144" s="17">
        <v>146.08926400000001</v>
      </c>
      <c r="S144" s="17">
        <f t="shared" si="18"/>
        <v>2.7572909948023749E-3</v>
      </c>
      <c r="T144" s="17"/>
      <c r="U144" s="17"/>
      <c r="V144" s="22">
        <v>2930.1899410000001</v>
      </c>
      <c r="W144" s="17">
        <f t="shared" si="19"/>
        <v>1.3307802357820364E-4</v>
      </c>
      <c r="X144" s="22">
        <v>24221.990234000001</v>
      </c>
      <c r="Y144" s="17">
        <f t="shared" si="20"/>
        <v>-4.4933886691543856E-3</v>
      </c>
    </row>
    <row r="145" spans="1:25">
      <c r="A145" s="21">
        <v>43959</v>
      </c>
      <c r="B145" s="17">
        <v>34.615307000000001</v>
      </c>
      <c r="C145" s="17">
        <f t="shared" si="14"/>
        <v>7.0345459387979314E-3</v>
      </c>
      <c r="D145" s="17"/>
      <c r="E145" s="17"/>
      <c r="F145" s="17">
        <v>75.250191000000001</v>
      </c>
      <c r="G145" s="17">
        <f t="shared" si="15"/>
        <v>1.0582063305734968E-2</v>
      </c>
      <c r="H145" s="17"/>
      <c r="I145" s="17"/>
      <c r="J145" s="17">
        <v>40.445746999999997</v>
      </c>
      <c r="K145" s="17">
        <f t="shared" si="16"/>
        <v>5.0360707977619157E-3</v>
      </c>
      <c r="L145" s="17"/>
      <c r="M145" s="17"/>
      <c r="N145" s="17">
        <v>60.135513000000003</v>
      </c>
      <c r="O145" s="17">
        <f t="shared" si="17"/>
        <v>1.6387346101476297E-4</v>
      </c>
      <c r="P145" s="17"/>
      <c r="Q145" s="17"/>
      <c r="R145" s="17">
        <v>145.68756099999999</v>
      </c>
      <c r="S145" s="17">
        <f t="shared" si="18"/>
        <v>7.5208064240528394E-3</v>
      </c>
      <c r="T145" s="17"/>
      <c r="U145" s="17"/>
      <c r="V145" s="22">
        <v>2929.8000489999999</v>
      </c>
      <c r="W145" s="17">
        <f t="shared" si="19"/>
        <v>1.6871538841735756E-2</v>
      </c>
      <c r="X145" s="22">
        <v>24331.320313</v>
      </c>
      <c r="Y145" s="17">
        <f t="shared" si="20"/>
        <v>1.9074877463340689E-2</v>
      </c>
    </row>
    <row r="146" spans="1:25">
      <c r="A146" s="21">
        <v>43958</v>
      </c>
      <c r="B146" s="17">
        <v>34.373505000000002</v>
      </c>
      <c r="C146" s="17">
        <f t="shared" si="14"/>
        <v>-3.068451905253744E-2</v>
      </c>
      <c r="D146" s="17"/>
      <c r="E146" s="17"/>
      <c r="F146" s="17">
        <v>74.462226999999999</v>
      </c>
      <c r="G146" s="17">
        <f t="shared" si="15"/>
        <v>-1.9709632090360696E-2</v>
      </c>
      <c r="H146" s="17"/>
      <c r="I146" s="17"/>
      <c r="J146" s="17">
        <v>40.243079999999999</v>
      </c>
      <c r="K146" s="17">
        <f t="shared" si="16"/>
        <v>-1.6277455406239261E-2</v>
      </c>
      <c r="L146" s="17"/>
      <c r="M146" s="17"/>
      <c r="N146" s="17">
        <v>60.125660000000003</v>
      </c>
      <c r="O146" s="17">
        <f t="shared" si="17"/>
        <v>-1.4723077306834087E-3</v>
      </c>
      <c r="P146" s="17"/>
      <c r="Q146" s="17"/>
      <c r="R146" s="17">
        <v>144.60005200000001</v>
      </c>
      <c r="S146" s="17">
        <f t="shared" si="18"/>
        <v>-3.3090128872512725E-3</v>
      </c>
      <c r="T146" s="17"/>
      <c r="U146" s="17"/>
      <c r="V146" s="22">
        <v>2881.1899410000001</v>
      </c>
      <c r="W146" s="17">
        <f t="shared" si="19"/>
        <v>1.1504630601302246E-2</v>
      </c>
      <c r="X146" s="22">
        <v>23875.890625</v>
      </c>
      <c r="Y146" s="17">
        <f t="shared" si="20"/>
        <v>8.9268205398744804E-3</v>
      </c>
    </row>
    <row r="147" spans="1:25">
      <c r="A147" s="21">
        <v>43957</v>
      </c>
      <c r="B147" s="17">
        <v>35.461627999999997</v>
      </c>
      <c r="C147" s="17">
        <f t="shared" si="14"/>
        <v>0</v>
      </c>
      <c r="D147" s="17"/>
      <c r="E147" s="17"/>
      <c r="F147" s="17">
        <v>75.959357999999995</v>
      </c>
      <c r="G147" s="17">
        <f t="shared" si="15"/>
        <v>-1.1408746633737699E-2</v>
      </c>
      <c r="H147" s="17"/>
      <c r="I147" s="17"/>
      <c r="J147" s="17">
        <v>40.908974000000001</v>
      </c>
      <c r="K147" s="17">
        <f t="shared" si="16"/>
        <v>9.5260836026520579E-3</v>
      </c>
      <c r="L147" s="17"/>
      <c r="M147" s="17"/>
      <c r="N147" s="17">
        <v>60.214314000000002</v>
      </c>
      <c r="O147" s="17">
        <f t="shared" si="17"/>
        <v>-3.7483578164363429E-3</v>
      </c>
      <c r="P147" s="17"/>
      <c r="Q147" s="17"/>
      <c r="R147" s="17">
        <v>145.08012400000001</v>
      </c>
      <c r="S147" s="17">
        <f t="shared" si="18"/>
        <v>-9.4983415836266127E-3</v>
      </c>
      <c r="T147" s="17"/>
      <c r="U147" s="17"/>
      <c r="V147" s="22">
        <v>2848.419922</v>
      </c>
      <c r="W147" s="17">
        <f t="shared" si="19"/>
        <v>-6.9794102061696561E-3</v>
      </c>
      <c r="X147" s="22">
        <v>23664.640625</v>
      </c>
      <c r="Y147" s="17">
        <f t="shared" si="20"/>
        <v>-9.1466062568481554E-3</v>
      </c>
    </row>
    <row r="148" spans="1:25">
      <c r="A148" s="21">
        <v>43956</v>
      </c>
      <c r="B148" s="17">
        <v>35.461627999999997</v>
      </c>
      <c r="C148" s="17">
        <f t="shared" si="14"/>
        <v>2.3657645479581157E-2</v>
      </c>
      <c r="D148" s="17"/>
      <c r="E148" s="17"/>
      <c r="F148" s="17">
        <v>76.83596</v>
      </c>
      <c r="G148" s="17">
        <f t="shared" si="15"/>
        <v>1.4962233467589847E-2</v>
      </c>
      <c r="H148" s="17"/>
      <c r="I148" s="17"/>
      <c r="J148" s="17">
        <v>40.522948999999997</v>
      </c>
      <c r="K148" s="17">
        <f t="shared" si="16"/>
        <v>-3.7960181340180865E-3</v>
      </c>
      <c r="L148" s="17"/>
      <c r="M148" s="17"/>
      <c r="N148" s="17">
        <v>60.440868000000002</v>
      </c>
      <c r="O148" s="17">
        <f t="shared" si="17"/>
        <v>1.9777390719362797E-2</v>
      </c>
      <c r="P148" s="17"/>
      <c r="Q148" s="17"/>
      <c r="R148" s="17">
        <v>146.47135900000001</v>
      </c>
      <c r="S148" s="17">
        <f t="shared" si="18"/>
        <v>8.2956484581582224E-3</v>
      </c>
      <c r="T148" s="17"/>
      <c r="U148" s="17"/>
      <c r="V148" s="22">
        <v>2868.4399410000001</v>
      </c>
      <c r="W148" s="17">
        <f t="shared" si="19"/>
        <v>9.0405563260818056E-3</v>
      </c>
      <c r="X148" s="22">
        <v>23883.089843999998</v>
      </c>
      <c r="Y148" s="17">
        <f t="shared" si="20"/>
        <v>5.6139548068554479E-3</v>
      </c>
    </row>
    <row r="149" spans="1:25">
      <c r="A149" s="21">
        <v>43955</v>
      </c>
      <c r="B149" s="17">
        <v>34.642077999999998</v>
      </c>
      <c r="C149" s="17">
        <f t="shared" si="14"/>
        <v>-5.3138304772104572E-4</v>
      </c>
      <c r="D149" s="17"/>
      <c r="E149" s="17"/>
      <c r="F149" s="17">
        <v>75.703270000000003</v>
      </c>
      <c r="G149" s="17">
        <f t="shared" si="15"/>
        <v>-1.0428586434897857E-2</v>
      </c>
      <c r="H149" s="17"/>
      <c r="I149" s="17"/>
      <c r="J149" s="17">
        <v>40.677360999999998</v>
      </c>
      <c r="K149" s="17">
        <f t="shared" si="16"/>
        <v>2.2810094563519678E-2</v>
      </c>
      <c r="L149" s="17"/>
      <c r="M149" s="17"/>
      <c r="N149" s="17">
        <v>59.268687999999997</v>
      </c>
      <c r="O149" s="17">
        <f t="shared" si="17"/>
        <v>-1.4936314706524012E-3</v>
      </c>
      <c r="P149" s="17"/>
      <c r="Q149" s="17"/>
      <c r="R149" s="17">
        <v>145.26628099999999</v>
      </c>
      <c r="S149" s="17">
        <f t="shared" si="18"/>
        <v>-1.3485137677504699E-4</v>
      </c>
      <c r="T149" s="17"/>
      <c r="U149" s="17"/>
      <c r="V149" s="22">
        <v>2842.73999</v>
      </c>
      <c r="W149" s="17">
        <f t="shared" si="19"/>
        <v>4.2498274870061969E-3</v>
      </c>
      <c r="X149" s="22">
        <v>23749.759765999999</v>
      </c>
      <c r="Y149" s="17">
        <f t="shared" si="20"/>
        <v>1.0989147810103184E-3</v>
      </c>
    </row>
    <row r="150" spans="1:25">
      <c r="A150" s="21">
        <v>43952</v>
      </c>
      <c r="B150" s="17">
        <v>34.660496000000002</v>
      </c>
      <c r="C150" s="17">
        <f t="shared" si="14"/>
        <v>-1.8769432177979661E-2</v>
      </c>
      <c r="D150" s="17"/>
      <c r="E150" s="17"/>
      <c r="F150" s="17">
        <v>76.501068000000004</v>
      </c>
      <c r="G150" s="17">
        <f t="shared" si="15"/>
        <v>-2.1048657233418311E-2</v>
      </c>
      <c r="H150" s="17"/>
      <c r="I150" s="17"/>
      <c r="J150" s="17">
        <v>39.770198999999998</v>
      </c>
      <c r="K150" s="17">
        <f t="shared" si="16"/>
        <v>-2.0442187967016467E-2</v>
      </c>
      <c r="L150" s="17"/>
      <c r="M150" s="17"/>
      <c r="N150" s="17">
        <v>59.357346</v>
      </c>
      <c r="O150" s="17">
        <f t="shared" si="17"/>
        <v>-9.0445919654664753E-3</v>
      </c>
      <c r="P150" s="17"/>
      <c r="Q150" s="17"/>
      <c r="R150" s="17">
        <v>145.28587300000001</v>
      </c>
      <c r="S150" s="17">
        <f t="shared" si="18"/>
        <v>-1.1663497922713373E-2</v>
      </c>
      <c r="T150" s="17"/>
      <c r="U150" s="17"/>
      <c r="V150" s="22">
        <v>2830.709961</v>
      </c>
      <c r="W150" s="17">
        <f t="shared" si="19"/>
        <v>-2.8059034176963649E-2</v>
      </c>
      <c r="X150" s="22">
        <v>23723.689452999999</v>
      </c>
      <c r="Y150" s="17">
        <f t="shared" si="20"/>
        <v>-2.5549921384062757E-2</v>
      </c>
    </row>
    <row r="151" spans="1:25">
      <c r="A151" s="21">
        <v>43951</v>
      </c>
      <c r="B151" s="17">
        <v>35.323498000000001</v>
      </c>
      <c r="C151" s="17">
        <f t="shared" si="14"/>
        <v>6.2957622307311389E-3</v>
      </c>
      <c r="D151" s="17"/>
      <c r="E151" s="17"/>
      <c r="F151" s="17">
        <v>78.145934999999994</v>
      </c>
      <c r="G151" s="17">
        <f t="shared" si="15"/>
        <v>-1.7704586670760802E-2</v>
      </c>
      <c r="H151" s="17"/>
      <c r="I151" s="17"/>
      <c r="J151" s="17">
        <v>40.600155000000001</v>
      </c>
      <c r="K151" s="17">
        <f t="shared" si="16"/>
        <v>5.2570036186143643E-3</v>
      </c>
      <c r="L151" s="17"/>
      <c r="M151" s="17"/>
      <c r="N151" s="17">
        <v>59.899109000000003</v>
      </c>
      <c r="O151" s="17">
        <f t="shared" si="17"/>
        <v>-1.3305127606665357E-2</v>
      </c>
      <c r="P151" s="17"/>
      <c r="Q151" s="17"/>
      <c r="R151" s="17">
        <v>147.00041200000001</v>
      </c>
      <c r="S151" s="17">
        <f t="shared" si="18"/>
        <v>-1.3312353195676918E-3</v>
      </c>
      <c r="T151" s="17"/>
      <c r="U151" s="17"/>
      <c r="V151" s="22">
        <v>2912.429932</v>
      </c>
      <c r="W151" s="17">
        <f t="shared" si="19"/>
        <v>-9.2124462607290347E-3</v>
      </c>
      <c r="X151" s="22">
        <v>24345.720702999999</v>
      </c>
      <c r="Y151" s="17">
        <f t="shared" si="20"/>
        <v>-1.169685462653991E-2</v>
      </c>
    </row>
    <row r="152" spans="1:25">
      <c r="A152" s="21">
        <v>43950</v>
      </c>
      <c r="B152" s="17">
        <v>35.102500999999997</v>
      </c>
      <c r="C152" s="17">
        <f t="shared" si="14"/>
        <v>5.5394976705513965E-3</v>
      </c>
      <c r="D152" s="17"/>
      <c r="E152" s="17"/>
      <c r="F152" s="17">
        <v>79.554412999999997</v>
      </c>
      <c r="G152" s="17">
        <f t="shared" si="15"/>
        <v>-5.0505236208038262E-3</v>
      </c>
      <c r="H152" s="17"/>
      <c r="I152" s="17"/>
      <c r="J152" s="17">
        <v>40.387836</v>
      </c>
      <c r="K152" s="17">
        <f t="shared" si="16"/>
        <v>-5.7021201147144929E-3</v>
      </c>
      <c r="L152" s="17"/>
      <c r="M152" s="17"/>
      <c r="N152" s="17">
        <v>60.706820999999998</v>
      </c>
      <c r="O152" s="17">
        <f t="shared" si="17"/>
        <v>-8.2072979147590486E-3</v>
      </c>
      <c r="P152" s="17"/>
      <c r="Q152" s="17"/>
      <c r="R152" s="17">
        <v>147.19636499999999</v>
      </c>
      <c r="S152" s="17">
        <f t="shared" si="18"/>
        <v>-7.5963164032051278E-3</v>
      </c>
      <c r="T152" s="17"/>
      <c r="U152" s="17"/>
      <c r="V152" s="22">
        <v>2939.51001</v>
      </c>
      <c r="W152" s="17">
        <f t="shared" si="19"/>
        <v>2.6583916212768344E-2</v>
      </c>
      <c r="X152" s="22">
        <v>24633.859375</v>
      </c>
      <c r="Y152" s="17">
        <f t="shared" si="20"/>
        <v>2.2086072337703433E-2</v>
      </c>
    </row>
    <row r="153" spans="1:25">
      <c r="A153" s="21">
        <v>43949</v>
      </c>
      <c r="B153" s="17">
        <v>34.909122000000004</v>
      </c>
      <c r="C153" s="17">
        <f t="shared" si="14"/>
        <v>-1.0957372012228461E-2</v>
      </c>
      <c r="D153" s="17"/>
      <c r="E153" s="17"/>
      <c r="F153" s="17">
        <v>79.958243999999993</v>
      </c>
      <c r="G153" s="17">
        <f t="shared" si="15"/>
        <v>-3.334134064089822E-2</v>
      </c>
      <c r="H153" s="17"/>
      <c r="I153" s="17"/>
      <c r="J153" s="17">
        <v>40.619453</v>
      </c>
      <c r="K153" s="17">
        <f t="shared" si="16"/>
        <v>-1.2667246321279135E-2</v>
      </c>
      <c r="L153" s="17"/>
      <c r="M153" s="17"/>
      <c r="N153" s="17">
        <v>61.209183000000003</v>
      </c>
      <c r="O153" s="17">
        <f t="shared" si="17"/>
        <v>-6.7135280412845555E-3</v>
      </c>
      <c r="P153" s="17"/>
      <c r="Q153" s="17"/>
      <c r="R153" s="17">
        <v>148.32307399999999</v>
      </c>
      <c r="S153" s="17">
        <f t="shared" si="18"/>
        <v>-1.8795757903773191E-2</v>
      </c>
      <c r="T153" s="17"/>
      <c r="U153" s="17"/>
      <c r="V153" s="22">
        <v>2863.389893</v>
      </c>
      <c r="W153" s="17">
        <f t="shared" si="19"/>
        <v>-5.2423803899446231E-3</v>
      </c>
      <c r="X153" s="22">
        <v>24101.550781000002</v>
      </c>
      <c r="Y153" s="17">
        <f t="shared" si="20"/>
        <v>-1.3354110685849241E-3</v>
      </c>
    </row>
    <row r="154" spans="1:25">
      <c r="A154" s="21">
        <v>43948</v>
      </c>
      <c r="B154" s="17">
        <v>35.295872000000003</v>
      </c>
      <c r="C154" s="17">
        <f t="shared" si="14"/>
        <v>2.541460501784476E-2</v>
      </c>
      <c r="D154" s="17"/>
      <c r="E154" s="17"/>
      <c r="F154" s="17">
        <v>82.71611</v>
      </c>
      <c r="G154" s="17">
        <f t="shared" si="15"/>
        <v>3.1315191564522227E-2</v>
      </c>
      <c r="H154" s="17"/>
      <c r="I154" s="17"/>
      <c r="J154" s="17">
        <v>41.140591000000001</v>
      </c>
      <c r="K154" s="17">
        <f t="shared" si="16"/>
        <v>3.059017862313107E-3</v>
      </c>
      <c r="L154" s="17"/>
      <c r="M154" s="17"/>
      <c r="N154" s="17">
        <v>61.622889999999998</v>
      </c>
      <c r="O154" s="17">
        <f t="shared" si="17"/>
        <v>4.9798968598460114E-3</v>
      </c>
      <c r="P154" s="17"/>
      <c r="Q154" s="17"/>
      <c r="R154" s="17">
        <v>151.164322</v>
      </c>
      <c r="S154" s="17">
        <f t="shared" si="18"/>
        <v>-3.6807657186451737E-3</v>
      </c>
      <c r="T154" s="17"/>
      <c r="U154" s="17"/>
      <c r="V154" s="22">
        <v>2878.4799800000001</v>
      </c>
      <c r="W154" s="17">
        <f t="shared" si="19"/>
        <v>1.4714069723394063E-2</v>
      </c>
      <c r="X154" s="22">
        <v>24133.779297000001</v>
      </c>
      <c r="Y154" s="17">
        <f t="shared" si="20"/>
        <v>1.5079104173037816E-2</v>
      </c>
    </row>
    <row r="155" spans="1:25">
      <c r="A155" s="21">
        <v>43945</v>
      </c>
      <c r="B155" s="17">
        <v>34.421073999999997</v>
      </c>
      <c r="C155" s="17">
        <f t="shared" si="14"/>
        <v>1.8806305273031176E-2</v>
      </c>
      <c r="D155" s="17"/>
      <c r="E155" s="17"/>
      <c r="F155" s="17">
        <v>80.204491000000004</v>
      </c>
      <c r="G155" s="17">
        <f t="shared" si="15"/>
        <v>6.8003294588421248E-3</v>
      </c>
      <c r="H155" s="17"/>
      <c r="I155" s="17"/>
      <c r="J155" s="17">
        <v>41.015124999999998</v>
      </c>
      <c r="K155" s="17">
        <f t="shared" si="16"/>
        <v>6.8703378841818985E-3</v>
      </c>
      <c r="L155" s="17"/>
      <c r="M155" s="17"/>
      <c r="N155" s="17">
        <v>61.317534999999999</v>
      </c>
      <c r="O155" s="17">
        <f t="shared" si="17"/>
        <v>2.1328926940232362E-2</v>
      </c>
      <c r="P155" s="17"/>
      <c r="Q155" s="17"/>
      <c r="R155" s="17">
        <v>151.72277800000001</v>
      </c>
      <c r="S155" s="17">
        <f t="shared" si="18"/>
        <v>-4.1797562036193225E-3</v>
      </c>
      <c r="T155" s="17"/>
      <c r="U155" s="17"/>
      <c r="V155" s="22">
        <v>2836.73999</v>
      </c>
      <c r="W155" s="17">
        <f t="shared" si="19"/>
        <v>1.3918057158487152E-2</v>
      </c>
      <c r="X155" s="22">
        <v>23775.269531000002</v>
      </c>
      <c r="Y155" s="17">
        <f t="shared" si="20"/>
        <v>1.1057065394444177E-2</v>
      </c>
    </row>
    <row r="156" spans="1:25">
      <c r="A156" s="21">
        <v>43944</v>
      </c>
      <c r="B156" s="17">
        <v>33.785690000000002</v>
      </c>
      <c r="C156" s="17">
        <f t="shared" si="14"/>
        <v>1.2137917563896705E-2</v>
      </c>
      <c r="D156" s="17"/>
      <c r="E156" s="17"/>
      <c r="F156" s="17">
        <v>79.662757999999997</v>
      </c>
      <c r="G156" s="17">
        <f t="shared" si="15"/>
        <v>1.1252671710433093E-2</v>
      </c>
      <c r="H156" s="17"/>
      <c r="I156" s="17"/>
      <c r="J156" s="17">
        <v>40.735259999999997</v>
      </c>
      <c r="K156" s="17">
        <f t="shared" si="16"/>
        <v>7.1580579288101909E-3</v>
      </c>
      <c r="L156" s="17"/>
      <c r="M156" s="17"/>
      <c r="N156" s="17">
        <v>60.037010000000002</v>
      </c>
      <c r="O156" s="17">
        <f t="shared" si="17"/>
        <v>3.2822196915827107E-4</v>
      </c>
      <c r="P156" s="17"/>
      <c r="Q156" s="17"/>
      <c r="R156" s="17">
        <v>152.35960399999999</v>
      </c>
      <c r="S156" s="17">
        <f t="shared" si="18"/>
        <v>1.6471660514982167E-2</v>
      </c>
      <c r="T156" s="17"/>
      <c r="U156" s="17"/>
      <c r="V156" s="22">
        <v>2797.8000489999999</v>
      </c>
      <c r="W156" s="17">
        <f t="shared" si="19"/>
        <v>-5.3942220339087132E-4</v>
      </c>
      <c r="X156" s="22">
        <v>23515.259765999999</v>
      </c>
      <c r="Y156" s="17">
        <f t="shared" si="20"/>
        <v>1.6800031894161904E-3</v>
      </c>
    </row>
    <row r="157" spans="1:25">
      <c r="A157" s="21">
        <v>43943</v>
      </c>
      <c r="B157" s="17">
        <v>33.380519999999997</v>
      </c>
      <c r="C157" s="17">
        <f t="shared" si="14"/>
        <v>1.7686617891639722E-2</v>
      </c>
      <c r="D157" s="17"/>
      <c r="E157" s="17"/>
      <c r="F157" s="17">
        <v>78.776313999999999</v>
      </c>
      <c r="G157" s="17">
        <f t="shared" si="15"/>
        <v>1.8075550737053803E-2</v>
      </c>
      <c r="H157" s="17"/>
      <c r="I157" s="17"/>
      <c r="J157" s="17">
        <v>40.445746999999997</v>
      </c>
      <c r="K157" s="17">
        <f t="shared" si="16"/>
        <v>1.7233137732407533E-2</v>
      </c>
      <c r="L157" s="17"/>
      <c r="M157" s="17"/>
      <c r="N157" s="17">
        <v>60.017310999999999</v>
      </c>
      <c r="O157" s="17">
        <f t="shared" si="17"/>
        <v>5.6114864273899556E-3</v>
      </c>
      <c r="P157" s="17"/>
      <c r="Q157" s="17"/>
      <c r="R157" s="17">
        <v>149.89065600000001</v>
      </c>
      <c r="S157" s="17">
        <f t="shared" si="18"/>
        <v>2.2113888519428304E-2</v>
      </c>
      <c r="T157" s="17"/>
      <c r="U157" s="17"/>
      <c r="V157" s="22">
        <v>2799.3100589999999</v>
      </c>
      <c r="W157" s="17">
        <f t="shared" si="19"/>
        <v>2.2930247700439832E-2</v>
      </c>
      <c r="X157" s="22">
        <v>23475.820313</v>
      </c>
      <c r="Y157" s="17">
        <f t="shared" si="20"/>
        <v>1.9850637257255777E-2</v>
      </c>
    </row>
    <row r="158" spans="1:25">
      <c r="A158" s="21">
        <v>43942</v>
      </c>
      <c r="B158" s="17">
        <v>32.800392000000002</v>
      </c>
      <c r="C158" s="17">
        <f t="shared" si="14"/>
        <v>-1.2749465897824219E-2</v>
      </c>
      <c r="D158" s="17"/>
      <c r="E158" s="17"/>
      <c r="F158" s="17">
        <v>77.377669999999995</v>
      </c>
      <c r="G158" s="17">
        <f t="shared" si="15"/>
        <v>-5.4633146908739327E-2</v>
      </c>
      <c r="H158" s="17"/>
      <c r="I158" s="17"/>
      <c r="J158" s="17">
        <v>39.760548</v>
      </c>
      <c r="K158" s="17">
        <f t="shared" si="16"/>
        <v>-1.2464115698268552E-2</v>
      </c>
      <c r="L158" s="17"/>
      <c r="M158" s="17"/>
      <c r="N158" s="17">
        <v>59.682403999999998</v>
      </c>
      <c r="O158" s="17">
        <f t="shared" si="17"/>
        <v>-1.7671797188076988E-2</v>
      </c>
      <c r="P158" s="17"/>
      <c r="Q158" s="17"/>
      <c r="R158" s="17">
        <v>146.647705</v>
      </c>
      <c r="S158" s="17">
        <f t="shared" si="18"/>
        <v>-1.3120633600331444E-2</v>
      </c>
      <c r="T158" s="17"/>
      <c r="U158" s="17"/>
      <c r="V158" s="22">
        <v>2736.5600589999999</v>
      </c>
      <c r="W158" s="17">
        <f t="shared" si="19"/>
        <v>-3.0674795512610764E-2</v>
      </c>
      <c r="X158" s="22">
        <v>23018.880859000001</v>
      </c>
      <c r="Y158" s="17">
        <f t="shared" si="20"/>
        <v>-2.670388409716784E-2</v>
      </c>
    </row>
    <row r="159" spans="1:25">
      <c r="A159" s="21">
        <v>43941</v>
      </c>
      <c r="B159" s="17">
        <v>33.223979999999997</v>
      </c>
      <c r="C159" s="17">
        <f t="shared" si="14"/>
        <v>-2.2487076941264172E-2</v>
      </c>
      <c r="D159" s="17"/>
      <c r="E159" s="17"/>
      <c r="F159" s="17">
        <v>81.849357999999995</v>
      </c>
      <c r="G159" s="17">
        <f t="shared" si="15"/>
        <v>-4.3133702092652548E-3</v>
      </c>
      <c r="H159" s="17"/>
      <c r="I159" s="17"/>
      <c r="J159" s="17">
        <v>40.262383</v>
      </c>
      <c r="K159" s="17">
        <f t="shared" si="16"/>
        <v>-8.3194756276177007E-3</v>
      </c>
      <c r="L159" s="17"/>
      <c r="M159" s="17"/>
      <c r="N159" s="17">
        <v>60.756073000000001</v>
      </c>
      <c r="O159" s="17">
        <f t="shared" si="17"/>
        <v>1.7821811337683124E-2</v>
      </c>
      <c r="P159" s="17"/>
      <c r="Q159" s="17"/>
      <c r="R159" s="17">
        <v>148.597397</v>
      </c>
      <c r="S159" s="17">
        <f t="shared" si="18"/>
        <v>-2.302338464346354E-3</v>
      </c>
      <c r="T159" s="17"/>
      <c r="U159" s="17"/>
      <c r="V159" s="22">
        <v>2823.1599120000001</v>
      </c>
      <c r="W159" s="17">
        <f t="shared" si="19"/>
        <v>-1.7881048210862893E-2</v>
      </c>
      <c r="X159" s="22">
        <v>23650.439452999999</v>
      </c>
      <c r="Y159" s="17">
        <f t="shared" si="20"/>
        <v>-2.4422028235764892E-2</v>
      </c>
    </row>
    <row r="160" spans="1:25">
      <c r="A160" s="21">
        <v>43938</v>
      </c>
      <c r="B160" s="17">
        <v>33.988276999999997</v>
      </c>
      <c r="C160" s="17">
        <f t="shared" si="14"/>
        <v>2.8706793410736786E-2</v>
      </c>
      <c r="D160" s="17"/>
      <c r="E160" s="17"/>
      <c r="F160" s="17">
        <v>82.203934000000004</v>
      </c>
      <c r="G160" s="17">
        <f t="shared" si="15"/>
        <v>5.5422051003894968E-3</v>
      </c>
      <c r="H160" s="17"/>
      <c r="I160" s="17"/>
      <c r="J160" s="17">
        <v>40.600155000000001</v>
      </c>
      <c r="K160" s="17">
        <f t="shared" si="16"/>
        <v>6.4593371652681419E-3</v>
      </c>
      <c r="L160" s="17"/>
      <c r="M160" s="17"/>
      <c r="N160" s="17">
        <v>59.692248999999997</v>
      </c>
      <c r="O160" s="17">
        <f t="shared" si="17"/>
        <v>1.7461323906793114E-2</v>
      </c>
      <c r="P160" s="17"/>
      <c r="Q160" s="17"/>
      <c r="R160" s="17">
        <v>148.94030799999999</v>
      </c>
      <c r="S160" s="17">
        <f t="shared" si="18"/>
        <v>1.5701253623304101E-2</v>
      </c>
      <c r="T160" s="17"/>
      <c r="U160" s="17"/>
      <c r="V160" s="22">
        <v>2874.5600589999999</v>
      </c>
      <c r="W160" s="17">
        <f t="shared" si="19"/>
        <v>2.6793594930297315E-2</v>
      </c>
      <c r="X160" s="22">
        <v>24242.490234000001</v>
      </c>
      <c r="Y160" s="17">
        <f t="shared" si="20"/>
        <v>2.9943926306352342E-2</v>
      </c>
    </row>
    <row r="161" spans="1:25">
      <c r="A161" s="21">
        <v>43937</v>
      </c>
      <c r="B161" s="17">
        <v>33.039810000000003</v>
      </c>
      <c r="C161" s="17">
        <f t="shared" si="14"/>
        <v>-2.5021519992578511E-3</v>
      </c>
      <c r="D161" s="17"/>
      <c r="E161" s="17"/>
      <c r="F161" s="17">
        <v>81.750854000000004</v>
      </c>
      <c r="G161" s="17">
        <f t="shared" si="15"/>
        <v>1.1331745585883013E-2</v>
      </c>
      <c r="H161" s="17"/>
      <c r="I161" s="17"/>
      <c r="J161" s="17">
        <v>40.339587999999999</v>
      </c>
      <c r="K161" s="17">
        <f t="shared" si="16"/>
        <v>4.97237954361478E-2</v>
      </c>
      <c r="L161" s="17"/>
      <c r="M161" s="17"/>
      <c r="N161" s="17">
        <v>58.667831</v>
      </c>
      <c r="O161" s="17">
        <f t="shared" si="17"/>
        <v>1.6818188523521904E-3</v>
      </c>
      <c r="P161" s="17"/>
      <c r="Q161" s="17"/>
      <c r="R161" s="17">
        <v>146.63790900000001</v>
      </c>
      <c r="S161" s="17">
        <f t="shared" si="18"/>
        <v>1.3612272846416529E-2</v>
      </c>
      <c r="T161" s="17"/>
      <c r="U161" s="17"/>
      <c r="V161" s="22">
        <v>2799.5500489999999</v>
      </c>
      <c r="W161" s="17">
        <f t="shared" si="19"/>
        <v>5.8166896763673925E-3</v>
      </c>
      <c r="X161" s="22">
        <v>23537.679688</v>
      </c>
      <c r="Y161" s="17">
        <f t="shared" si="20"/>
        <v>1.418038769608776E-3</v>
      </c>
    </row>
    <row r="162" spans="1:25">
      <c r="A162" s="21">
        <v>43936</v>
      </c>
      <c r="B162" s="17">
        <v>33.122687999999997</v>
      </c>
      <c r="C162" s="17">
        <f t="shared" si="14"/>
        <v>-1.2897833292868088E-2</v>
      </c>
      <c r="D162" s="17"/>
      <c r="E162" s="17"/>
      <c r="F162" s="17">
        <v>80.834854000000007</v>
      </c>
      <c r="G162" s="17">
        <f t="shared" si="15"/>
        <v>-9.2949832058435433E-3</v>
      </c>
      <c r="H162" s="17"/>
      <c r="I162" s="17"/>
      <c r="J162" s="17">
        <v>38.428764000000001</v>
      </c>
      <c r="K162" s="17">
        <f t="shared" si="16"/>
        <v>-1.3868285723083851E-2</v>
      </c>
      <c r="L162" s="17"/>
      <c r="M162" s="17"/>
      <c r="N162" s="17">
        <v>58.569327999999999</v>
      </c>
      <c r="O162" s="17">
        <f t="shared" si="17"/>
        <v>-9.6602268761379895E-3</v>
      </c>
      <c r="P162" s="17"/>
      <c r="Q162" s="17"/>
      <c r="R162" s="17">
        <v>144.66864000000001</v>
      </c>
      <c r="S162" s="17">
        <f t="shared" si="18"/>
        <v>1.1162240119705125E-2</v>
      </c>
      <c r="T162" s="17"/>
      <c r="U162" s="17"/>
      <c r="V162" s="22">
        <v>2783.360107</v>
      </c>
      <c r="W162" s="17">
        <f t="shared" si="19"/>
        <v>-2.2030438817243536E-2</v>
      </c>
      <c r="X162" s="22">
        <v>23504.349609000001</v>
      </c>
      <c r="Y162" s="17">
        <f t="shared" si="20"/>
        <v>-1.8597687882962344E-2</v>
      </c>
    </row>
    <row r="163" spans="1:25">
      <c r="A163" s="21">
        <v>43935</v>
      </c>
      <c r="B163" s="17">
        <v>33.555481</v>
      </c>
      <c r="C163" s="17">
        <f t="shared" si="14"/>
        <v>3.6994860096085658E-2</v>
      </c>
      <c r="D163" s="17"/>
      <c r="E163" s="17"/>
      <c r="F163" s="17">
        <v>81.593261999999996</v>
      </c>
      <c r="G163" s="17">
        <f t="shared" si="15"/>
        <v>2.855718533563234E-2</v>
      </c>
      <c r="H163" s="17"/>
      <c r="I163" s="17"/>
      <c r="J163" s="17">
        <v>38.969200000000001</v>
      </c>
      <c r="K163" s="17">
        <f t="shared" si="16"/>
        <v>3.6979992554453167E-2</v>
      </c>
      <c r="L163" s="17"/>
      <c r="M163" s="17"/>
      <c r="N163" s="17">
        <v>59.140639999999998</v>
      </c>
      <c r="O163" s="17">
        <f t="shared" si="17"/>
        <v>1.9008858337332901E-2</v>
      </c>
      <c r="P163" s="17"/>
      <c r="Q163" s="17"/>
      <c r="R163" s="17">
        <v>143.07164</v>
      </c>
      <c r="S163" s="17">
        <f t="shared" si="18"/>
        <v>4.4787726096880753E-2</v>
      </c>
      <c r="T163" s="17"/>
      <c r="U163" s="17"/>
      <c r="V163" s="22">
        <v>2846.0600589999999</v>
      </c>
      <c r="W163" s="17">
        <f t="shared" si="19"/>
        <v>3.0572589223390789E-2</v>
      </c>
      <c r="X163" s="22">
        <v>23949.759765999999</v>
      </c>
      <c r="Y163" s="17">
        <f t="shared" si="20"/>
        <v>2.389789845345458E-2</v>
      </c>
    </row>
    <row r="164" spans="1:25">
      <c r="A164" s="21">
        <v>43934</v>
      </c>
      <c r="B164" s="17">
        <v>32.358387</v>
      </c>
      <c r="C164" s="17">
        <f t="shared" si="14"/>
        <v>-7.0642187758909181E-3</v>
      </c>
      <c r="D164" s="17"/>
      <c r="E164" s="17"/>
      <c r="F164" s="17">
        <v>79.327881000000005</v>
      </c>
      <c r="G164" s="17">
        <f t="shared" si="15"/>
        <v>-2.3639160576545915E-2</v>
      </c>
      <c r="H164" s="17"/>
      <c r="I164" s="17"/>
      <c r="J164" s="17">
        <v>37.579509999999999</v>
      </c>
      <c r="K164" s="17">
        <f t="shared" si="16"/>
        <v>1.5432175264566972E-3</v>
      </c>
      <c r="L164" s="17"/>
      <c r="M164" s="17"/>
      <c r="N164" s="17">
        <v>58.037415000000003</v>
      </c>
      <c r="O164" s="17">
        <f t="shared" si="17"/>
        <v>1.6974691252347185E-4</v>
      </c>
      <c r="P164" s="17"/>
      <c r="Q164" s="17"/>
      <c r="R164" s="17">
        <v>136.93847700000001</v>
      </c>
      <c r="S164" s="17">
        <f t="shared" si="18"/>
        <v>-1.0337720696998232E-2</v>
      </c>
      <c r="T164" s="17"/>
      <c r="U164" s="17"/>
      <c r="V164" s="22">
        <v>2761.6298830000001</v>
      </c>
      <c r="W164" s="17">
        <f t="shared" si="19"/>
        <v>-1.0104660627883844E-2</v>
      </c>
      <c r="X164" s="22">
        <v>23390.769531000002</v>
      </c>
      <c r="Y164" s="17">
        <f t="shared" si="20"/>
        <v>-1.385364037494563E-2</v>
      </c>
    </row>
    <row r="165" spans="1:25">
      <c r="A165" s="21">
        <v>43930</v>
      </c>
      <c r="B165" s="17">
        <v>32.5886</v>
      </c>
      <c r="C165" s="17">
        <f t="shared" si="14"/>
        <v>2.2832395105585324E-2</v>
      </c>
      <c r="D165" s="17"/>
      <c r="E165" s="17"/>
      <c r="F165" s="17">
        <v>81.248527999999993</v>
      </c>
      <c r="G165" s="17">
        <f t="shared" si="15"/>
        <v>1.0659120407867428E-2</v>
      </c>
      <c r="H165" s="17"/>
      <c r="I165" s="17"/>
      <c r="J165" s="17">
        <v>37.521605999999998</v>
      </c>
      <c r="K165" s="17">
        <f t="shared" si="16"/>
        <v>2.1008472647042087E-2</v>
      </c>
      <c r="L165" s="17"/>
      <c r="M165" s="17"/>
      <c r="N165" s="17">
        <v>58.027565000000003</v>
      </c>
      <c r="O165" s="17">
        <f t="shared" si="17"/>
        <v>1.1330443684908875E-2</v>
      </c>
      <c r="P165" s="17"/>
      <c r="Q165" s="17"/>
      <c r="R165" s="17">
        <v>138.36889600000001</v>
      </c>
      <c r="S165" s="17">
        <f t="shared" si="18"/>
        <v>-1.4169947057717902E-2</v>
      </c>
      <c r="T165" s="17"/>
      <c r="U165" s="17"/>
      <c r="V165" s="22">
        <v>2789.820068</v>
      </c>
      <c r="W165" s="17">
        <f t="shared" si="19"/>
        <v>1.4487410195618944E-2</v>
      </c>
      <c r="X165" s="22">
        <v>23719.369140999999</v>
      </c>
      <c r="Y165" s="17">
        <f t="shared" si="20"/>
        <v>1.2196128211903412E-2</v>
      </c>
    </row>
    <row r="166" spans="1:25">
      <c r="A166" s="21">
        <v>43929</v>
      </c>
      <c r="B166" s="17">
        <v>31.861134</v>
      </c>
      <c r="C166" s="17">
        <f t="shared" si="14"/>
        <v>2.9455565661983707E-2</v>
      </c>
      <c r="D166" s="17"/>
      <c r="E166" s="17"/>
      <c r="F166" s="17">
        <v>80.391623999999993</v>
      </c>
      <c r="G166" s="17">
        <f t="shared" si="15"/>
        <v>3.8951211635088079E-2</v>
      </c>
      <c r="H166" s="17"/>
      <c r="I166" s="17"/>
      <c r="J166" s="17">
        <v>36.749554000000003</v>
      </c>
      <c r="K166" s="17">
        <f t="shared" si="16"/>
        <v>1.4654858683368577E-2</v>
      </c>
      <c r="L166" s="17"/>
      <c r="M166" s="17"/>
      <c r="N166" s="17">
        <v>57.377453000000003</v>
      </c>
      <c r="O166" s="17">
        <f t="shared" si="17"/>
        <v>2.3725818711912261E-2</v>
      </c>
      <c r="P166" s="17"/>
      <c r="Q166" s="17"/>
      <c r="R166" s="17">
        <v>140.35775799999999</v>
      </c>
      <c r="S166" s="17">
        <f t="shared" si="18"/>
        <v>4.2042459602484428E-2</v>
      </c>
      <c r="T166" s="17"/>
      <c r="U166" s="17"/>
      <c r="V166" s="22">
        <v>2749.9799800000001</v>
      </c>
      <c r="W166" s="17">
        <f t="shared" si="19"/>
        <v>3.4056452745897747E-2</v>
      </c>
      <c r="X166" s="22">
        <v>23433.570313</v>
      </c>
      <c r="Y166" s="17">
        <f t="shared" si="20"/>
        <v>3.4418459349158992E-2</v>
      </c>
    </row>
    <row r="167" spans="1:25">
      <c r="A167" s="21">
        <v>43928</v>
      </c>
      <c r="B167" s="17">
        <v>30.949498999999999</v>
      </c>
      <c r="C167" s="17">
        <f t="shared" si="14"/>
        <v>-2.7769855483424477E-2</v>
      </c>
      <c r="D167" s="17"/>
      <c r="E167" s="17"/>
      <c r="F167" s="17">
        <v>77.377669999999995</v>
      </c>
      <c r="G167" s="17">
        <f t="shared" si="15"/>
        <v>-2.1790580674657112E-2</v>
      </c>
      <c r="H167" s="17"/>
      <c r="I167" s="17"/>
      <c r="J167" s="17">
        <v>36.218772999999999</v>
      </c>
      <c r="K167" s="17">
        <f t="shared" si="16"/>
        <v>-1.0023807520023187E-2</v>
      </c>
      <c r="L167" s="17"/>
      <c r="M167" s="17"/>
      <c r="N167" s="17">
        <v>56.047676000000003</v>
      </c>
      <c r="O167" s="17">
        <f t="shared" si="17"/>
        <v>-1.6761654703846718E-2</v>
      </c>
      <c r="P167" s="17"/>
      <c r="Q167" s="17"/>
      <c r="R167" s="17">
        <v>134.69485499999999</v>
      </c>
      <c r="S167" s="17">
        <f t="shared" si="18"/>
        <v>-1.6313676906146712E-2</v>
      </c>
      <c r="T167" s="17"/>
      <c r="U167" s="17"/>
      <c r="V167" s="22">
        <v>2659.4099120000001</v>
      </c>
      <c r="W167" s="17">
        <f t="shared" si="19"/>
        <v>-1.6030529601932519E-3</v>
      </c>
      <c r="X167" s="22">
        <v>22653.859375</v>
      </c>
      <c r="Y167" s="17">
        <f t="shared" si="20"/>
        <v>-1.1521547730134474E-3</v>
      </c>
    </row>
    <row r="168" spans="1:25">
      <c r="A168" s="21">
        <v>43927</v>
      </c>
      <c r="B168" s="17">
        <v>31.833511000000001</v>
      </c>
      <c r="C168" s="17">
        <f t="shared" si="14"/>
        <v>2.7645754730305061E-2</v>
      </c>
      <c r="D168" s="17"/>
      <c r="E168" s="17"/>
      <c r="F168" s="17">
        <v>79.101333999999994</v>
      </c>
      <c r="G168" s="17">
        <f t="shared" si="15"/>
        <v>5.3245859921461802E-2</v>
      </c>
      <c r="H168" s="17"/>
      <c r="I168" s="17"/>
      <c r="J168" s="17">
        <v>36.585498999999999</v>
      </c>
      <c r="K168" s="17">
        <f t="shared" si="16"/>
        <v>2.0732400732093925E-2</v>
      </c>
      <c r="L168" s="17"/>
      <c r="M168" s="17"/>
      <c r="N168" s="17">
        <v>57.003143000000001</v>
      </c>
      <c r="O168" s="17">
        <f t="shared" si="17"/>
        <v>4.213941765864182E-2</v>
      </c>
      <c r="P168" s="17"/>
      <c r="Q168" s="17"/>
      <c r="R168" s="17">
        <v>136.928665</v>
      </c>
      <c r="S168" s="17">
        <f t="shared" si="18"/>
        <v>4.1663484261013517E-2</v>
      </c>
      <c r="T168" s="17"/>
      <c r="U168" s="17"/>
      <c r="V168" s="22">
        <v>2663.679932</v>
      </c>
      <c r="W168" s="17">
        <f t="shared" si="19"/>
        <v>7.0331318944997889E-2</v>
      </c>
      <c r="X168" s="22">
        <v>22679.990234000001</v>
      </c>
      <c r="Y168" s="17">
        <f t="shared" si="20"/>
        <v>7.7304770084415164E-2</v>
      </c>
    </row>
    <row r="169" spans="1:25">
      <c r="A169" s="21">
        <v>43924</v>
      </c>
      <c r="B169" s="17">
        <v>30.977125000000001</v>
      </c>
      <c r="C169" s="17">
        <f t="shared" si="14"/>
        <v>2.3425570662266804E-2</v>
      </c>
      <c r="D169" s="17"/>
      <c r="E169" s="17"/>
      <c r="F169" s="17">
        <v>75.102440000000001</v>
      </c>
      <c r="G169" s="17">
        <f t="shared" si="15"/>
        <v>-8.0656042773673553E-3</v>
      </c>
      <c r="H169" s="17"/>
      <c r="I169" s="17"/>
      <c r="J169" s="17">
        <v>35.842399999999998</v>
      </c>
      <c r="K169" s="17">
        <f t="shared" si="16"/>
        <v>-1.485403884997194E-2</v>
      </c>
      <c r="L169" s="17"/>
      <c r="M169" s="17"/>
      <c r="N169" s="17">
        <v>54.698193000000003</v>
      </c>
      <c r="O169" s="17">
        <f t="shared" si="17"/>
        <v>5.7959481155431813E-3</v>
      </c>
      <c r="P169" s="17"/>
      <c r="Q169" s="17"/>
      <c r="R169" s="17">
        <v>131.45192</v>
      </c>
      <c r="S169" s="17">
        <f t="shared" si="18"/>
        <v>7.6605923059733794E-3</v>
      </c>
      <c r="T169" s="17"/>
      <c r="U169" s="17"/>
      <c r="V169" s="22">
        <v>2488.6499020000001</v>
      </c>
      <c r="W169" s="17">
        <f t="shared" si="19"/>
        <v>-1.513712512700871E-2</v>
      </c>
      <c r="X169" s="22">
        <v>21052.529297000001</v>
      </c>
      <c r="Y169" s="17">
        <f t="shared" si="20"/>
        <v>-1.6854375813477041E-2</v>
      </c>
    </row>
    <row r="170" spans="1:25">
      <c r="A170" s="21">
        <v>43923</v>
      </c>
      <c r="B170" s="17">
        <v>30.268077999999999</v>
      </c>
      <c r="C170" s="17">
        <f t="shared" si="14"/>
        <v>3.5275622783310867E-2</v>
      </c>
      <c r="D170" s="17"/>
      <c r="E170" s="17"/>
      <c r="F170" s="17">
        <v>75.713111999999995</v>
      </c>
      <c r="G170" s="17">
        <f t="shared" si="15"/>
        <v>4.1598805370631764E-2</v>
      </c>
      <c r="H170" s="17"/>
      <c r="I170" s="17"/>
      <c r="J170" s="17">
        <v>36.382832000000001</v>
      </c>
      <c r="K170" s="17">
        <f t="shared" si="16"/>
        <v>1.2896216425542617E-2</v>
      </c>
      <c r="L170" s="17"/>
      <c r="M170" s="17"/>
      <c r="N170" s="17">
        <v>54.382992000000002</v>
      </c>
      <c r="O170" s="17">
        <f t="shared" si="17"/>
        <v>1.5449727332765173E-2</v>
      </c>
      <c r="P170" s="17"/>
      <c r="Q170" s="17"/>
      <c r="R170" s="17">
        <v>130.45257599999999</v>
      </c>
      <c r="S170" s="17">
        <f t="shared" si="18"/>
        <v>3.3693020233675597E-2</v>
      </c>
      <c r="T170" s="17"/>
      <c r="U170" s="17"/>
      <c r="V170" s="22">
        <v>2526.8999020000001</v>
      </c>
      <c r="W170" s="17">
        <f t="shared" si="19"/>
        <v>2.2829347095729702E-2</v>
      </c>
      <c r="X170" s="22">
        <v>21413.439452999999</v>
      </c>
      <c r="Y170" s="17">
        <f t="shared" si="20"/>
        <v>2.2437962512037446E-2</v>
      </c>
    </row>
    <row r="171" spans="1:25">
      <c r="A171" s="21">
        <v>43922</v>
      </c>
      <c r="B171" s="17">
        <v>29.236733999999998</v>
      </c>
      <c r="C171" s="17">
        <f t="shared" si="14"/>
        <v>-2.7267111747221517E-2</v>
      </c>
      <c r="D171" s="17"/>
      <c r="E171" s="17"/>
      <c r="F171" s="17">
        <v>72.689323000000002</v>
      </c>
      <c r="G171" s="17">
        <f t="shared" si="15"/>
        <v>-4.0811014574345328E-2</v>
      </c>
      <c r="H171" s="17"/>
      <c r="I171" s="17"/>
      <c r="J171" s="17">
        <v>35.919604999999997</v>
      </c>
      <c r="K171" s="17">
        <f t="shared" si="16"/>
        <v>-1.7682672079097794E-2</v>
      </c>
      <c r="L171" s="17"/>
      <c r="M171" s="17"/>
      <c r="N171" s="17">
        <v>53.555573000000003</v>
      </c>
      <c r="O171" s="17">
        <f t="shared" si="17"/>
        <v>-1.6505272479849453E-2</v>
      </c>
      <c r="P171" s="17"/>
      <c r="Q171" s="17"/>
      <c r="R171" s="17">
        <v>126.20050000000001</v>
      </c>
      <c r="S171" s="17">
        <f t="shared" si="18"/>
        <v>-1.7692448679167749E-2</v>
      </c>
      <c r="T171" s="17"/>
      <c r="U171" s="17"/>
      <c r="V171" s="22">
        <v>2470.5</v>
      </c>
      <c r="W171" s="17">
        <f t="shared" si="19"/>
        <v>-4.4142430372115515E-2</v>
      </c>
      <c r="X171" s="22">
        <v>20943.509765999999</v>
      </c>
      <c r="Y171" s="17">
        <f t="shared" si="20"/>
        <v>-4.4424112570690788E-2</v>
      </c>
    </row>
    <row r="172" spans="1:25">
      <c r="A172" s="21">
        <v>43921</v>
      </c>
      <c r="B172" s="17">
        <v>30.056281999999999</v>
      </c>
      <c r="C172" s="17">
        <f t="shared" si="14"/>
        <v>-9.1829824768785429E-4</v>
      </c>
      <c r="D172" s="17"/>
      <c r="E172" s="17"/>
      <c r="F172" s="17">
        <v>75.782066</v>
      </c>
      <c r="G172" s="17">
        <f t="shared" si="15"/>
        <v>-1.2985555133415705E-4</v>
      </c>
      <c r="H172" s="17"/>
      <c r="I172" s="17"/>
      <c r="J172" s="17">
        <v>36.566192999999998</v>
      </c>
      <c r="K172" s="17">
        <f t="shared" si="16"/>
        <v>7.7127122841613716E-3</v>
      </c>
      <c r="L172" s="17"/>
      <c r="M172" s="17"/>
      <c r="N172" s="17">
        <v>54.454357000000002</v>
      </c>
      <c r="O172" s="17">
        <f t="shared" si="17"/>
        <v>2.4820830672682259E-2</v>
      </c>
      <c r="P172" s="17"/>
      <c r="Q172" s="17"/>
      <c r="R172" s="17">
        <v>128.473511</v>
      </c>
      <c r="S172" s="17">
        <f t="shared" si="18"/>
        <v>-1.4134191370485216E-2</v>
      </c>
      <c r="T172" s="17"/>
      <c r="U172" s="17"/>
      <c r="V172" s="22">
        <v>2584.5900879999999</v>
      </c>
      <c r="W172" s="17">
        <f t="shared" si="19"/>
        <v>-1.601272174414059E-2</v>
      </c>
      <c r="X172" s="22">
        <v>21917.160156000002</v>
      </c>
      <c r="Y172" s="17">
        <f t="shared" si="20"/>
        <v>-1.8377367458441873E-2</v>
      </c>
    </row>
    <row r="173" spans="1:25">
      <c r="A173" s="21">
        <v>43920</v>
      </c>
      <c r="B173" s="17">
        <v>30.083908000000001</v>
      </c>
      <c r="C173" s="17">
        <f t="shared" si="14"/>
        <v>5.7281466731238684E-2</v>
      </c>
      <c r="D173" s="17"/>
      <c r="E173" s="17"/>
      <c r="F173" s="17">
        <v>75.791908000000006</v>
      </c>
      <c r="G173" s="17">
        <f t="shared" si="15"/>
        <v>7.2772801598290915E-2</v>
      </c>
      <c r="H173" s="17"/>
      <c r="I173" s="17"/>
      <c r="J173" s="17">
        <v>36.286327</v>
      </c>
      <c r="K173" s="17">
        <f t="shared" si="16"/>
        <v>3.1833156533332296E-2</v>
      </c>
      <c r="L173" s="17"/>
      <c r="M173" s="17"/>
      <c r="N173" s="17">
        <v>53.135489999999997</v>
      </c>
      <c r="O173" s="17">
        <f t="shared" si="17"/>
        <v>3.0308813289094516E-2</v>
      </c>
      <c r="P173" s="17"/>
      <c r="Q173" s="17"/>
      <c r="R173" s="17">
        <v>130.315414</v>
      </c>
      <c r="S173" s="17">
        <f t="shared" si="18"/>
        <v>7.997724244112181E-2</v>
      </c>
      <c r="T173" s="17"/>
      <c r="U173" s="17"/>
      <c r="V173" s="22">
        <v>2626.6499020000001</v>
      </c>
      <c r="W173" s="17">
        <f t="shared" si="19"/>
        <v>3.351600922771647E-2</v>
      </c>
      <c r="X173" s="22">
        <v>22327.480468999998</v>
      </c>
      <c r="Y173" s="17">
        <f t="shared" si="20"/>
        <v>3.1922550141081585E-2</v>
      </c>
    </row>
    <row r="174" spans="1:25">
      <c r="A174" s="21">
        <v>43917</v>
      </c>
      <c r="B174" s="17">
        <v>28.45402</v>
      </c>
      <c r="C174" s="17">
        <f t="shared" si="14"/>
        <v>-2.6771594939434706E-2</v>
      </c>
      <c r="D174" s="17"/>
      <c r="E174" s="17"/>
      <c r="F174" s="17">
        <v>70.650475</v>
      </c>
      <c r="G174" s="17">
        <f t="shared" si="15"/>
        <v>-2.4479705986649725E-2</v>
      </c>
      <c r="H174" s="17"/>
      <c r="I174" s="17"/>
      <c r="J174" s="17">
        <v>35.166854999999998</v>
      </c>
      <c r="K174" s="17">
        <f t="shared" si="16"/>
        <v>-2.174485419454053E-2</v>
      </c>
      <c r="L174" s="17"/>
      <c r="M174" s="17"/>
      <c r="N174" s="17">
        <v>51.572392000000001</v>
      </c>
      <c r="O174" s="17">
        <f t="shared" si="17"/>
        <v>1.0334891969217219E-2</v>
      </c>
      <c r="P174" s="17"/>
      <c r="Q174" s="17"/>
      <c r="R174" s="17">
        <v>120.664963</v>
      </c>
      <c r="S174" s="17">
        <f t="shared" si="18"/>
        <v>-2.6941562244530814E-2</v>
      </c>
      <c r="T174" s="17"/>
      <c r="U174" s="17"/>
      <c r="V174" s="22">
        <v>2541.469971</v>
      </c>
      <c r="W174" s="17">
        <f t="shared" si="19"/>
        <v>-3.3687352317337549E-2</v>
      </c>
      <c r="X174" s="22">
        <v>21636.779297000001</v>
      </c>
      <c r="Y174" s="17">
        <f t="shared" si="20"/>
        <v>-4.0589913439195158E-2</v>
      </c>
    </row>
    <row r="175" spans="1:25">
      <c r="A175" s="21">
        <v>43916</v>
      </c>
      <c r="B175" s="17">
        <v>29.236733999999998</v>
      </c>
      <c r="C175" s="17">
        <f t="shared" si="14"/>
        <v>6.7226811615469728E-2</v>
      </c>
      <c r="D175" s="17"/>
      <c r="E175" s="17"/>
      <c r="F175" s="17">
        <v>72.423378</v>
      </c>
      <c r="G175" s="17">
        <f t="shared" si="15"/>
        <v>7.7836446498802836E-2</v>
      </c>
      <c r="H175" s="17"/>
      <c r="I175" s="17"/>
      <c r="J175" s="17">
        <v>35.948551000000002</v>
      </c>
      <c r="K175" s="17">
        <f t="shared" si="16"/>
        <v>5.1665631975153614E-2</v>
      </c>
      <c r="L175" s="17"/>
      <c r="M175" s="17"/>
      <c r="N175" s="17">
        <v>51.044848999999999</v>
      </c>
      <c r="O175" s="17">
        <f t="shared" si="17"/>
        <v>5.8763991795773407E-2</v>
      </c>
      <c r="P175" s="17"/>
      <c r="Q175" s="17"/>
      <c r="R175" s="17">
        <v>124.005875</v>
      </c>
      <c r="S175" s="17">
        <f t="shared" si="18"/>
        <v>6.0050213396377394E-2</v>
      </c>
      <c r="T175" s="17"/>
      <c r="U175" s="17"/>
      <c r="V175" s="22">
        <v>2630.070068</v>
      </c>
      <c r="W175" s="17">
        <f t="shared" si="19"/>
        <v>6.2414162984360866E-2</v>
      </c>
      <c r="X175" s="22">
        <v>22552.169922000001</v>
      </c>
      <c r="Y175" s="17">
        <f t="shared" si="20"/>
        <v>6.3753963515482015E-2</v>
      </c>
    </row>
    <row r="176" spans="1:25">
      <c r="A176" s="21">
        <v>43915</v>
      </c>
      <c r="B176" s="17">
        <v>27.395052</v>
      </c>
      <c r="C176" s="17">
        <f t="shared" si="14"/>
        <v>1.6835344929682083E-3</v>
      </c>
      <c r="D176" s="17"/>
      <c r="E176" s="17"/>
      <c r="F176" s="17">
        <v>67.193291000000002</v>
      </c>
      <c r="G176" s="17">
        <f t="shared" si="15"/>
        <v>-1.2020325653264163E-2</v>
      </c>
      <c r="H176" s="17"/>
      <c r="I176" s="17"/>
      <c r="J176" s="17">
        <v>34.182490999999999</v>
      </c>
      <c r="K176" s="17">
        <f t="shared" si="16"/>
        <v>4.1764711027513224E-2</v>
      </c>
      <c r="L176" s="17"/>
      <c r="M176" s="17"/>
      <c r="N176" s="17">
        <v>48.211734999999997</v>
      </c>
      <c r="O176" s="17">
        <f t="shared" si="17"/>
        <v>2.2338137528263857E-3</v>
      </c>
      <c r="P176" s="17"/>
      <c r="Q176" s="17"/>
      <c r="R176" s="17">
        <v>116.981133</v>
      </c>
      <c r="S176" s="17">
        <f t="shared" si="18"/>
        <v>1.8458432646970557E-3</v>
      </c>
      <c r="T176" s="17"/>
      <c r="U176" s="17"/>
      <c r="V176" s="22">
        <v>2475.5600589999999</v>
      </c>
      <c r="W176" s="17">
        <f t="shared" si="19"/>
        <v>1.1535011665884554E-2</v>
      </c>
      <c r="X176" s="22">
        <v>21200.550781000002</v>
      </c>
      <c r="Y176" s="17">
        <f t="shared" si="20"/>
        <v>2.39383132438451E-2</v>
      </c>
    </row>
    <row r="177" spans="1:25">
      <c r="A177" s="21">
        <v>43914</v>
      </c>
      <c r="B177" s="17">
        <v>27.349008999999999</v>
      </c>
      <c r="C177" s="17">
        <f t="shared" si="14"/>
        <v>4.2471086769556132E-2</v>
      </c>
      <c r="D177" s="17"/>
      <c r="E177" s="17"/>
      <c r="F177" s="17">
        <v>68.010802999999996</v>
      </c>
      <c r="G177" s="17">
        <f t="shared" si="15"/>
        <v>3.9909595446457669E-2</v>
      </c>
      <c r="H177" s="17"/>
      <c r="I177" s="17"/>
      <c r="J177" s="17">
        <v>32.812103</v>
      </c>
      <c r="K177" s="17">
        <f t="shared" si="16"/>
        <v>6.7503890478582962E-2</v>
      </c>
      <c r="L177" s="17"/>
      <c r="M177" s="17"/>
      <c r="N177" s="17">
        <v>48.104278999999998</v>
      </c>
      <c r="O177" s="17">
        <f t="shared" si="17"/>
        <v>6.1206887727503823E-2</v>
      </c>
      <c r="P177" s="17"/>
      <c r="Q177" s="17"/>
      <c r="R177" s="17">
        <v>116.765602</v>
      </c>
      <c r="S177" s="17">
        <f t="shared" si="18"/>
        <v>7.2341247063486325E-2</v>
      </c>
      <c r="T177" s="17"/>
      <c r="U177" s="17"/>
      <c r="V177" s="22">
        <v>2447.330078</v>
      </c>
      <c r="W177" s="17">
        <f t="shared" si="19"/>
        <v>9.3827739874460692E-2</v>
      </c>
      <c r="X177" s="22">
        <v>20704.910156000002</v>
      </c>
      <c r="Y177" s="17">
        <f t="shared" si="20"/>
        <v>0.1136504119507189</v>
      </c>
    </row>
    <row r="178" spans="1:25">
      <c r="A178" s="21">
        <v>43913</v>
      </c>
      <c r="B178" s="17">
        <v>26.234788999999999</v>
      </c>
      <c r="C178" s="17">
        <f t="shared" si="14"/>
        <v>-1.7924859099065826E-2</v>
      </c>
      <c r="D178" s="17"/>
      <c r="E178" s="17"/>
      <c r="F178" s="17">
        <v>65.400688000000002</v>
      </c>
      <c r="G178" s="17">
        <f t="shared" si="15"/>
        <v>-6.9506731784764963E-2</v>
      </c>
      <c r="H178" s="17"/>
      <c r="I178" s="17"/>
      <c r="J178" s="17">
        <v>30.737221000000002</v>
      </c>
      <c r="K178" s="17">
        <f t="shared" si="16"/>
        <v>-4.4691174407890388E-2</v>
      </c>
      <c r="L178" s="17"/>
      <c r="M178" s="17"/>
      <c r="N178" s="17">
        <v>45.329783999999997</v>
      </c>
      <c r="O178" s="17">
        <f t="shared" si="17"/>
        <v>-4.1322293774552543E-2</v>
      </c>
      <c r="P178" s="17"/>
      <c r="Q178" s="17"/>
      <c r="R178" s="17">
        <v>108.888474</v>
      </c>
      <c r="S178" s="17">
        <f t="shared" si="18"/>
        <v>-7.2983509746899045E-2</v>
      </c>
      <c r="T178" s="17"/>
      <c r="U178" s="17"/>
      <c r="V178" s="22">
        <v>2237.3999020000001</v>
      </c>
      <c r="W178" s="17">
        <f t="shared" si="19"/>
        <v>-2.9293868023585024E-2</v>
      </c>
      <c r="X178" s="22">
        <v>18591.929688</v>
      </c>
      <c r="Y178" s="17">
        <f t="shared" si="20"/>
        <v>-3.0356283190182798E-2</v>
      </c>
    </row>
    <row r="179" spans="1:25">
      <c r="A179" s="21">
        <v>43910</v>
      </c>
      <c r="B179" s="17">
        <v>26.713626999999999</v>
      </c>
      <c r="C179" s="17">
        <f t="shared" si="14"/>
        <v>-4.6351076363163379E-2</v>
      </c>
      <c r="D179" s="17"/>
      <c r="E179" s="17"/>
      <c r="F179" s="17">
        <v>70.286040999999997</v>
      </c>
      <c r="G179" s="17">
        <f t="shared" si="15"/>
        <v>8.9071466056664939E-3</v>
      </c>
      <c r="H179" s="17"/>
      <c r="I179" s="17"/>
      <c r="J179" s="17">
        <v>32.175167000000002</v>
      </c>
      <c r="K179" s="17">
        <f t="shared" si="16"/>
        <v>-9.5066854796310718E-3</v>
      </c>
      <c r="L179" s="17"/>
      <c r="M179" s="17"/>
      <c r="N179" s="17">
        <v>47.283653000000001</v>
      </c>
      <c r="O179" s="17">
        <f t="shared" si="17"/>
        <v>-7.993448730923447E-3</v>
      </c>
      <c r="P179" s="17"/>
      <c r="Q179" s="17"/>
      <c r="R179" s="17">
        <v>117.46120500000001</v>
      </c>
      <c r="S179" s="17">
        <f t="shared" si="18"/>
        <v>-5.6355796264213054E-2</v>
      </c>
      <c r="T179" s="17"/>
      <c r="U179" s="17"/>
      <c r="V179" s="22">
        <v>2304.919922</v>
      </c>
      <c r="W179" s="17">
        <f t="shared" si="19"/>
        <v>-4.3359512424085644E-2</v>
      </c>
      <c r="X179" s="22">
        <v>19173.980468999998</v>
      </c>
      <c r="Y179" s="17">
        <f t="shared" si="20"/>
        <v>-4.5462257730815248E-2</v>
      </c>
    </row>
    <row r="180" spans="1:25">
      <c r="A180" s="21">
        <v>43909</v>
      </c>
      <c r="B180" s="17">
        <v>28.012014000000001</v>
      </c>
      <c r="C180" s="17">
        <f t="shared" si="14"/>
        <v>-5.9950540375476535E-2</v>
      </c>
      <c r="D180" s="17"/>
      <c r="E180" s="17"/>
      <c r="F180" s="17">
        <v>69.665520000000001</v>
      </c>
      <c r="G180" s="17">
        <f t="shared" si="15"/>
        <v>-1.2564510777452131E-2</v>
      </c>
      <c r="H180" s="17"/>
      <c r="I180" s="17"/>
      <c r="J180" s="17">
        <v>32.483981999999997</v>
      </c>
      <c r="K180" s="17">
        <f t="shared" si="16"/>
        <v>-1.8086367035734963E-2</v>
      </c>
      <c r="L180" s="17"/>
      <c r="M180" s="17"/>
      <c r="N180" s="17">
        <v>47.664658000000003</v>
      </c>
      <c r="O180" s="17">
        <f t="shared" si="17"/>
        <v>-2.8861410937884191E-2</v>
      </c>
      <c r="P180" s="17"/>
      <c r="Q180" s="17"/>
      <c r="R180" s="17">
        <v>124.476158</v>
      </c>
      <c r="S180" s="17">
        <f t="shared" si="18"/>
        <v>-5.8610020507174121E-2</v>
      </c>
      <c r="T180" s="17"/>
      <c r="U180" s="17"/>
      <c r="V180" s="22">
        <v>2409.389893</v>
      </c>
      <c r="W180" s="17">
        <f t="shared" si="19"/>
        <v>4.7078080724887172E-3</v>
      </c>
      <c r="X180" s="22">
        <v>20087.189452999999</v>
      </c>
      <c r="Y180" s="17">
        <f t="shared" si="20"/>
        <v>9.4612939666061102E-3</v>
      </c>
    </row>
    <row r="181" spans="1:25">
      <c r="A181" s="21">
        <v>43908</v>
      </c>
      <c r="B181" s="17">
        <v>29.798446999999999</v>
      </c>
      <c r="C181" s="17">
        <f t="shared" si="14"/>
        <v>6.2188239518630173E-3</v>
      </c>
      <c r="D181" s="17"/>
      <c r="E181" s="17"/>
      <c r="F181" s="17">
        <v>70.551970999999995</v>
      </c>
      <c r="G181" s="17">
        <f t="shared" si="15"/>
        <v>-3.8265390033149882E-2</v>
      </c>
      <c r="H181" s="17"/>
      <c r="I181" s="17"/>
      <c r="J181" s="17">
        <v>33.082321</v>
      </c>
      <c r="K181" s="17">
        <f t="shared" si="16"/>
        <v>-6.974211928190599E-2</v>
      </c>
      <c r="L181" s="17"/>
      <c r="M181" s="17"/>
      <c r="N181" s="17">
        <v>49.081211000000003</v>
      </c>
      <c r="O181" s="17">
        <f t="shared" si="17"/>
        <v>-7.1177675825578768E-2</v>
      </c>
      <c r="P181" s="17"/>
      <c r="Q181" s="17"/>
      <c r="R181" s="17">
        <v>132.225922</v>
      </c>
      <c r="S181" s="17">
        <f t="shared" si="18"/>
        <v>-1.1933340903538925E-2</v>
      </c>
      <c r="T181" s="17"/>
      <c r="U181" s="17"/>
      <c r="V181" s="22">
        <v>2398.1000979999999</v>
      </c>
      <c r="W181" s="17">
        <f t="shared" si="19"/>
        <v>-5.1830762440945644E-2</v>
      </c>
      <c r="X181" s="22">
        <v>19898.919922000001</v>
      </c>
      <c r="Y181" s="17">
        <f t="shared" si="20"/>
        <v>-6.3023823224076403E-2</v>
      </c>
    </row>
    <row r="182" spans="1:25">
      <c r="A182" s="21">
        <v>43907</v>
      </c>
      <c r="B182" s="17">
        <v>29.614280999999998</v>
      </c>
      <c r="C182" s="17">
        <f t="shared" si="14"/>
        <v>6.5606503685904149E-2</v>
      </c>
      <c r="D182" s="17"/>
      <c r="E182" s="17"/>
      <c r="F182" s="17">
        <v>73.359084999999993</v>
      </c>
      <c r="G182" s="17">
        <f t="shared" si="15"/>
        <v>6.5217491054515353E-2</v>
      </c>
      <c r="H182" s="17"/>
      <c r="I182" s="17"/>
      <c r="J182" s="17">
        <v>35.562527000000003</v>
      </c>
      <c r="K182" s="17">
        <f t="shared" si="16"/>
        <v>9.4446145119709612E-2</v>
      </c>
      <c r="L182" s="17"/>
      <c r="M182" s="17"/>
      <c r="N182" s="17">
        <v>52.842410999999998</v>
      </c>
      <c r="O182" s="17">
        <f t="shared" si="17"/>
        <v>5.8305612659192985E-2</v>
      </c>
      <c r="P182" s="17"/>
      <c r="Q182" s="17"/>
      <c r="R182" s="17">
        <v>133.82287600000001</v>
      </c>
      <c r="S182" s="17">
        <f t="shared" si="18"/>
        <v>7.4411911216239579E-2</v>
      </c>
      <c r="T182" s="17"/>
      <c r="U182" s="17"/>
      <c r="V182" s="22">
        <v>2529.1899410000001</v>
      </c>
      <c r="W182" s="17">
        <f t="shared" si="19"/>
        <v>5.9954849490479356E-2</v>
      </c>
      <c r="X182" s="22">
        <v>21237.380859000001</v>
      </c>
      <c r="Y182" s="17">
        <f t="shared" si="20"/>
        <v>5.195335529133005E-2</v>
      </c>
    </row>
    <row r="183" spans="1:25">
      <c r="A183" s="21">
        <v>43906</v>
      </c>
      <c r="B183" s="17">
        <v>27.79101</v>
      </c>
      <c r="C183" s="17">
        <f t="shared" si="14"/>
        <v>-7.7346403928110541E-2</v>
      </c>
      <c r="D183" s="17"/>
      <c r="E183" s="17"/>
      <c r="F183" s="17">
        <v>68.867705999999998</v>
      </c>
      <c r="G183" s="17">
        <f t="shared" si="15"/>
        <v>-8.8990255786642325E-2</v>
      </c>
      <c r="H183" s="17"/>
      <c r="I183" s="17"/>
      <c r="J183" s="17">
        <v>32.493628999999999</v>
      </c>
      <c r="K183" s="17">
        <f t="shared" si="16"/>
        <v>-0.1104360506435792</v>
      </c>
      <c r="L183" s="17"/>
      <c r="M183" s="17"/>
      <c r="N183" s="17">
        <v>49.931145000000001</v>
      </c>
      <c r="O183" s="17">
        <f t="shared" si="17"/>
        <v>-7.0558221323399728E-2</v>
      </c>
      <c r="P183" s="17"/>
      <c r="Q183" s="17"/>
      <c r="R183" s="17">
        <v>124.554535</v>
      </c>
      <c r="S183" s="17">
        <f t="shared" si="18"/>
        <v>-5.3317367927741E-2</v>
      </c>
      <c r="T183" s="17"/>
      <c r="U183" s="17"/>
      <c r="V183" s="22">
        <v>2386.1298830000001</v>
      </c>
      <c r="W183" s="17">
        <f t="shared" si="19"/>
        <v>-0.11984055248695646</v>
      </c>
      <c r="X183" s="22">
        <v>20188.519531000002</v>
      </c>
      <c r="Y183" s="17">
        <f t="shared" si="20"/>
        <v>-0.1292654550984198</v>
      </c>
    </row>
    <row r="184" spans="1:25">
      <c r="A184" s="21">
        <v>43903</v>
      </c>
      <c r="B184" s="17">
        <v>30.120740999999999</v>
      </c>
      <c r="C184" s="17">
        <f t="shared" si="14"/>
        <v>8.9606813912142425E-2</v>
      </c>
      <c r="D184" s="17"/>
      <c r="E184" s="17"/>
      <c r="F184" s="17">
        <v>75.594916999999995</v>
      </c>
      <c r="G184" s="17">
        <f t="shared" si="15"/>
        <v>3.9409624584823444E-2</v>
      </c>
      <c r="H184" s="17"/>
      <c r="I184" s="17"/>
      <c r="J184" s="17">
        <v>36.527591999999999</v>
      </c>
      <c r="K184" s="17">
        <f t="shared" si="16"/>
        <v>3.6702275891728364E-2</v>
      </c>
      <c r="L184" s="17"/>
      <c r="M184" s="17"/>
      <c r="N184" s="17">
        <v>53.721648999999999</v>
      </c>
      <c r="O184" s="17">
        <f t="shared" si="17"/>
        <v>4.2464391677632607E-2</v>
      </c>
      <c r="P184" s="17"/>
      <c r="Q184" s="17"/>
      <c r="R184" s="17">
        <v>131.56947299999999</v>
      </c>
      <c r="S184" s="17">
        <f t="shared" si="18"/>
        <v>7.0807614118032713E-2</v>
      </c>
      <c r="T184" s="17"/>
      <c r="U184" s="17"/>
      <c r="V184" s="22">
        <v>2711.0200199999999</v>
      </c>
      <c r="W184" s="17">
        <f t="shared" si="19"/>
        <v>9.2871249732820349E-2</v>
      </c>
      <c r="X184" s="22">
        <v>23185.619140999999</v>
      </c>
      <c r="Y184" s="17">
        <f t="shared" si="20"/>
        <v>9.3629341048875103E-2</v>
      </c>
    </row>
    <row r="185" spans="1:25">
      <c r="A185" s="21">
        <v>43902</v>
      </c>
      <c r="B185" s="17">
        <v>27.643678999999999</v>
      </c>
      <c r="C185" s="17">
        <f t="shared" si="14"/>
        <v>-6.6832375270338806E-2</v>
      </c>
      <c r="D185" s="17"/>
      <c r="E185" s="17"/>
      <c r="F185" s="17">
        <v>72.728706000000003</v>
      </c>
      <c r="G185" s="17">
        <f t="shared" si="15"/>
        <v>-6.056785543652965E-2</v>
      </c>
      <c r="H185" s="17"/>
      <c r="I185" s="17"/>
      <c r="J185" s="17">
        <v>35.234408999999999</v>
      </c>
      <c r="K185" s="17">
        <f t="shared" si="16"/>
        <v>-8.4273868846794109E-2</v>
      </c>
      <c r="L185" s="17"/>
      <c r="M185" s="17"/>
      <c r="N185" s="17">
        <v>51.533318000000001</v>
      </c>
      <c r="O185" s="17">
        <f t="shared" si="17"/>
        <v>-6.6536822262284634E-2</v>
      </c>
      <c r="P185" s="17"/>
      <c r="Q185" s="17"/>
      <c r="R185" s="17">
        <v>122.86938499999999</v>
      </c>
      <c r="S185" s="17">
        <f t="shared" si="18"/>
        <v>-4.8482627700976888E-2</v>
      </c>
      <c r="T185" s="17"/>
      <c r="U185" s="17"/>
      <c r="V185" s="22">
        <v>2480.639893</v>
      </c>
      <c r="W185" s="17">
        <f t="shared" si="19"/>
        <v>-9.5112680886335954E-2</v>
      </c>
      <c r="X185" s="22">
        <v>21200.619140999999</v>
      </c>
      <c r="Y185" s="17">
        <f t="shared" si="20"/>
        <v>-9.9884495274157881E-2</v>
      </c>
    </row>
    <row r="186" spans="1:25">
      <c r="A186" s="21">
        <v>43901</v>
      </c>
      <c r="B186" s="17">
        <v>29.623487000000001</v>
      </c>
      <c r="C186" s="17">
        <f t="shared" si="14"/>
        <v>-6.9962427702564334E-2</v>
      </c>
      <c r="D186" s="17"/>
      <c r="E186" s="17"/>
      <c r="F186" s="17">
        <v>77.417732000000001</v>
      </c>
      <c r="G186" s="17">
        <f t="shared" si="15"/>
        <v>-3.3772319162265307E-2</v>
      </c>
      <c r="H186" s="17"/>
      <c r="I186" s="17"/>
      <c r="J186" s="17">
        <v>38.477015999999999</v>
      </c>
      <c r="K186" s="17">
        <f t="shared" si="16"/>
        <v>-2.803512622048776E-2</v>
      </c>
      <c r="L186" s="17"/>
      <c r="M186" s="17"/>
      <c r="N186" s="17">
        <v>55.206589000000001</v>
      </c>
      <c r="O186" s="17">
        <f t="shared" si="17"/>
        <v>-2.4512437236546059E-2</v>
      </c>
      <c r="P186" s="17"/>
      <c r="Q186" s="17"/>
      <c r="R186" s="17">
        <v>129.12994399999999</v>
      </c>
      <c r="S186" s="17">
        <f t="shared" si="18"/>
        <v>-6.9471783731918424E-2</v>
      </c>
      <c r="T186" s="17"/>
      <c r="U186" s="17"/>
      <c r="V186" s="22">
        <v>2741.3798830000001</v>
      </c>
      <c r="W186" s="17">
        <f t="shared" si="19"/>
        <v>-4.8868444911533415E-2</v>
      </c>
      <c r="X186" s="22">
        <v>23553.220702999999</v>
      </c>
      <c r="Y186" s="17">
        <f t="shared" si="20"/>
        <v>-5.8555043371111837E-2</v>
      </c>
    </row>
    <row r="187" spans="1:25">
      <c r="A187" s="21">
        <v>43900</v>
      </c>
      <c r="B187" s="17">
        <v>31.851925000000001</v>
      </c>
      <c r="C187" s="17">
        <f t="shared" si="14"/>
        <v>2.4585279539026894E-2</v>
      </c>
      <c r="D187" s="17"/>
      <c r="E187" s="17"/>
      <c r="F187" s="17">
        <v>80.123694999999998</v>
      </c>
      <c r="G187" s="17">
        <f t="shared" si="15"/>
        <v>3.8753857258932767E-2</v>
      </c>
      <c r="H187" s="17"/>
      <c r="I187" s="17"/>
      <c r="J187" s="17">
        <v>39.586838</v>
      </c>
      <c r="K187" s="17">
        <f t="shared" si="16"/>
        <v>7.367244462568312E-3</v>
      </c>
      <c r="L187" s="17"/>
      <c r="M187" s="17"/>
      <c r="N187" s="17">
        <v>56.593842000000002</v>
      </c>
      <c r="O187" s="17">
        <f t="shared" si="17"/>
        <v>4.6826679613216626E-3</v>
      </c>
      <c r="P187" s="17"/>
      <c r="Q187" s="17"/>
      <c r="R187" s="17">
        <v>138.77058400000001</v>
      </c>
      <c r="S187" s="17">
        <f t="shared" si="18"/>
        <v>3.8111946163772448E-2</v>
      </c>
      <c r="T187" s="17"/>
      <c r="U187" s="17"/>
      <c r="V187" s="22">
        <v>2882.2299800000001</v>
      </c>
      <c r="W187" s="17">
        <f t="shared" si="19"/>
        <v>4.9396305955674791E-2</v>
      </c>
      <c r="X187" s="22">
        <v>25018.160156000002</v>
      </c>
      <c r="Y187" s="17">
        <f t="shared" si="20"/>
        <v>4.8934621997312355E-2</v>
      </c>
    </row>
    <row r="188" spans="1:25">
      <c r="A188" s="21">
        <v>43899</v>
      </c>
      <c r="B188" s="17">
        <v>31.087627000000001</v>
      </c>
      <c r="C188" s="17">
        <f t="shared" si="14"/>
        <v>-3.5979292036007471E-2</v>
      </c>
      <c r="D188" s="17"/>
      <c r="E188" s="17"/>
      <c r="F188" s="17">
        <v>77.134438000000003</v>
      </c>
      <c r="G188" s="17">
        <f t="shared" si="15"/>
        <v>-3.9416071302036282E-2</v>
      </c>
      <c r="H188" s="17"/>
      <c r="I188" s="17"/>
      <c r="J188" s="17">
        <v>39.297325000000001</v>
      </c>
      <c r="K188" s="17">
        <f t="shared" si="16"/>
        <v>-3.9169374086995945E-2</v>
      </c>
      <c r="L188" s="17"/>
      <c r="M188" s="17"/>
      <c r="N188" s="17">
        <v>56.330067</v>
      </c>
      <c r="O188" s="17">
        <f t="shared" si="17"/>
        <v>-4.393965302671321E-2</v>
      </c>
      <c r="P188" s="17"/>
      <c r="Q188" s="17"/>
      <c r="R188" s="17">
        <v>133.67593400000001</v>
      </c>
      <c r="S188" s="17">
        <f t="shared" si="18"/>
        <v>-3.9357812148194338E-2</v>
      </c>
      <c r="T188" s="17"/>
      <c r="U188" s="17"/>
      <c r="V188" s="22">
        <v>2746.5600589999999</v>
      </c>
      <c r="W188" s="17">
        <f t="shared" si="19"/>
        <v>-7.5969697282486814E-2</v>
      </c>
      <c r="X188" s="22">
        <v>23851.019531000002</v>
      </c>
      <c r="Y188" s="17">
        <f t="shared" si="20"/>
        <v>-7.7857218222371238E-2</v>
      </c>
    </row>
    <row r="189" spans="1:25">
      <c r="A189" s="21">
        <v>43896</v>
      </c>
      <c r="B189" s="17">
        <v>32.247883000000002</v>
      </c>
      <c r="C189" s="17">
        <f t="shared" si="14"/>
        <v>-1.2408455355343739E-2</v>
      </c>
      <c r="D189" s="17"/>
      <c r="E189" s="17"/>
      <c r="F189" s="17">
        <v>80.299530000000004</v>
      </c>
      <c r="G189" s="17">
        <f t="shared" si="15"/>
        <v>7.599819062622748E-3</v>
      </c>
      <c r="H189" s="17"/>
      <c r="I189" s="17"/>
      <c r="J189" s="17">
        <v>40.899326000000002</v>
      </c>
      <c r="K189" s="17">
        <f t="shared" si="16"/>
        <v>-4.9306619879632141E-3</v>
      </c>
      <c r="L189" s="17"/>
      <c r="M189" s="17"/>
      <c r="N189" s="17">
        <v>58.918945000000001</v>
      </c>
      <c r="O189" s="17">
        <f t="shared" si="17"/>
        <v>-3.1404682965160413E-3</v>
      </c>
      <c r="P189" s="17"/>
      <c r="Q189" s="17"/>
      <c r="R189" s="17">
        <v>139.15267900000001</v>
      </c>
      <c r="S189" s="17">
        <f t="shared" si="18"/>
        <v>1.4081481567362886E-4</v>
      </c>
      <c r="T189" s="17"/>
      <c r="U189" s="17"/>
      <c r="V189" s="22">
        <v>2972.3701169999999</v>
      </c>
      <c r="W189" s="17">
        <f t="shared" si="19"/>
        <v>-1.7053851930321828E-2</v>
      </c>
      <c r="X189" s="22">
        <v>25864.779297000001</v>
      </c>
      <c r="Y189" s="17">
        <f t="shared" si="20"/>
        <v>-9.8195803154809136E-3</v>
      </c>
    </row>
    <row r="190" spans="1:25">
      <c r="A190" s="21">
        <v>43895</v>
      </c>
      <c r="B190" s="17">
        <v>32.653056999999997</v>
      </c>
      <c r="C190" s="17">
        <f t="shared" si="14"/>
        <v>-2.5824220247533947E-2</v>
      </c>
      <c r="D190" s="17"/>
      <c r="E190" s="17"/>
      <c r="F190" s="17">
        <v>79.693871000000001</v>
      </c>
      <c r="G190" s="17">
        <f t="shared" si="15"/>
        <v>-1.6753052849516337E-2</v>
      </c>
      <c r="H190" s="17"/>
      <c r="I190" s="17"/>
      <c r="J190" s="17">
        <v>41.101985999999997</v>
      </c>
      <c r="K190" s="17">
        <f t="shared" si="16"/>
        <v>-1.7531741155117575E-2</v>
      </c>
      <c r="L190" s="17"/>
      <c r="M190" s="17"/>
      <c r="N190" s="17">
        <v>59.104560999999997</v>
      </c>
      <c r="O190" s="17">
        <f t="shared" si="17"/>
        <v>-1.5940156329901867E-2</v>
      </c>
      <c r="P190" s="17"/>
      <c r="Q190" s="17"/>
      <c r="R190" s="17">
        <v>139.13308699999999</v>
      </c>
      <c r="S190" s="17">
        <f t="shared" si="18"/>
        <v>-1.0245302409946366E-2</v>
      </c>
      <c r="T190" s="17"/>
      <c r="U190" s="17"/>
      <c r="V190" s="22">
        <v>3023.9399410000001</v>
      </c>
      <c r="W190" s="17">
        <f t="shared" si="19"/>
        <v>-3.3922077118805904E-2</v>
      </c>
      <c r="X190" s="22">
        <v>26121.279297000001</v>
      </c>
      <c r="Y190" s="17">
        <f t="shared" si="20"/>
        <v>-3.5789934330940687E-2</v>
      </c>
    </row>
    <row r="191" spans="1:25">
      <c r="A191" s="21">
        <v>43894</v>
      </c>
      <c r="B191" s="17">
        <v>33.518650000000001</v>
      </c>
      <c r="C191" s="17">
        <f t="shared" si="14"/>
        <v>6.1224581547391743E-2</v>
      </c>
      <c r="D191" s="17"/>
      <c r="E191" s="17"/>
      <c r="F191" s="17">
        <v>81.051734999999994</v>
      </c>
      <c r="G191" s="17">
        <f t="shared" si="15"/>
        <v>4.8527857650403128E-2</v>
      </c>
      <c r="H191" s="17"/>
      <c r="I191" s="17"/>
      <c r="J191" s="17">
        <v>41.835433999999999</v>
      </c>
      <c r="K191" s="17">
        <f t="shared" si="16"/>
        <v>4.9636832183490798E-2</v>
      </c>
      <c r="L191" s="17"/>
      <c r="M191" s="17"/>
      <c r="N191" s="17">
        <v>60.061957999999997</v>
      </c>
      <c r="O191" s="17">
        <f t="shared" si="17"/>
        <v>3.8513467097322618E-2</v>
      </c>
      <c r="P191" s="17"/>
      <c r="Q191" s="17"/>
      <c r="R191" s="17">
        <v>140.57330300000001</v>
      </c>
      <c r="S191" s="17">
        <f t="shared" si="18"/>
        <v>5.8190036212253604E-2</v>
      </c>
      <c r="T191" s="17"/>
      <c r="U191" s="17"/>
      <c r="V191" s="22">
        <v>3130.1201169999999</v>
      </c>
      <c r="W191" s="17">
        <f t="shared" si="19"/>
        <v>4.2202590777125959E-2</v>
      </c>
      <c r="X191" s="22">
        <v>27090.859375</v>
      </c>
      <c r="Y191" s="17">
        <f t="shared" si="20"/>
        <v>4.5276484491963753E-2</v>
      </c>
    </row>
    <row r="192" spans="1:25">
      <c r="A192" s="21">
        <v>43893</v>
      </c>
      <c r="B192" s="17">
        <v>31.584879000000001</v>
      </c>
      <c r="C192" s="17">
        <f t="shared" si="14"/>
        <v>-1.6628491406433299E-2</v>
      </c>
      <c r="D192" s="17"/>
      <c r="E192" s="17"/>
      <c r="F192" s="17">
        <v>77.300506999999996</v>
      </c>
      <c r="G192" s="17">
        <f t="shared" si="15"/>
        <v>-2.7528646704657267E-2</v>
      </c>
      <c r="H192" s="17"/>
      <c r="I192" s="17"/>
      <c r="J192" s="17">
        <v>39.857056</v>
      </c>
      <c r="K192" s="17">
        <f t="shared" si="16"/>
        <v>-2.9377147488171995E-2</v>
      </c>
      <c r="L192" s="17"/>
      <c r="M192" s="17"/>
      <c r="N192" s="17">
        <v>57.834549000000003</v>
      </c>
      <c r="O192" s="17">
        <f t="shared" si="17"/>
        <v>-1.8892925988952869E-2</v>
      </c>
      <c r="P192" s="17"/>
      <c r="Q192" s="17"/>
      <c r="R192" s="17">
        <v>132.843155</v>
      </c>
      <c r="S192" s="17">
        <f t="shared" si="18"/>
        <v>-3.163834437678481E-2</v>
      </c>
      <c r="T192" s="17"/>
      <c r="U192" s="17"/>
      <c r="V192" s="22">
        <v>3003.3701169999999</v>
      </c>
      <c r="W192" s="17">
        <f t="shared" si="19"/>
        <v>-2.8107896034326951E-2</v>
      </c>
      <c r="X192" s="22">
        <v>25917.410156000002</v>
      </c>
      <c r="Y192" s="17">
        <f t="shared" si="20"/>
        <v>-2.9431177388730689E-2</v>
      </c>
    </row>
    <row r="193" spans="1:25">
      <c r="A193" s="21">
        <v>43892</v>
      </c>
      <c r="B193" s="17">
        <v>32.118969</v>
      </c>
      <c r="C193" s="17">
        <f t="shared" si="14"/>
        <v>4.3686336583010688E-2</v>
      </c>
      <c r="D193" s="17"/>
      <c r="E193" s="17"/>
      <c r="F193" s="17">
        <v>79.488724000000005</v>
      </c>
      <c r="G193" s="17">
        <f t="shared" si="15"/>
        <v>6.2826630725997035E-2</v>
      </c>
      <c r="H193" s="17"/>
      <c r="I193" s="17"/>
      <c r="J193" s="17">
        <v>41.063381</v>
      </c>
      <c r="K193" s="17">
        <f t="shared" si="16"/>
        <v>4.9839627574362444E-2</v>
      </c>
      <c r="L193" s="17"/>
      <c r="M193" s="17"/>
      <c r="N193" s="17">
        <v>58.948253999999999</v>
      </c>
      <c r="O193" s="17">
        <f t="shared" si="17"/>
        <v>2.1672880048740906E-2</v>
      </c>
      <c r="P193" s="17"/>
      <c r="Q193" s="17"/>
      <c r="R193" s="17">
        <v>137.18341100000001</v>
      </c>
      <c r="S193" s="17">
        <f t="shared" si="18"/>
        <v>4.1195936886636586E-2</v>
      </c>
      <c r="T193" s="17"/>
      <c r="U193" s="17"/>
      <c r="V193" s="22">
        <v>3090.2299800000001</v>
      </c>
      <c r="W193" s="17">
        <f t="shared" si="19"/>
        <v>4.6039228742320359E-2</v>
      </c>
      <c r="X193" s="22">
        <v>26703.320313</v>
      </c>
      <c r="Y193" s="17">
        <f t="shared" si="20"/>
        <v>5.0924579360828615E-2</v>
      </c>
    </row>
    <row r="194" spans="1:25">
      <c r="A194" s="21">
        <v>43889</v>
      </c>
      <c r="B194" s="17">
        <v>30.774542</v>
      </c>
      <c r="C194" s="17">
        <f t="shared" si="14"/>
        <v>-1.9941236362450598E-2</v>
      </c>
      <c r="D194" s="17"/>
      <c r="E194" s="17"/>
      <c r="F194" s="17">
        <v>74.789924999999997</v>
      </c>
      <c r="G194" s="17">
        <f t="shared" si="15"/>
        <v>-1.9467387366070454E-2</v>
      </c>
      <c r="H194" s="17"/>
      <c r="I194" s="17"/>
      <c r="J194" s="17">
        <v>39.113956000000002</v>
      </c>
      <c r="K194" s="17">
        <f t="shared" si="16"/>
        <v>-2.5486979881991334E-2</v>
      </c>
      <c r="L194" s="17"/>
      <c r="M194" s="17"/>
      <c r="N194" s="17">
        <v>57.697777000000002</v>
      </c>
      <c r="O194" s="17">
        <f t="shared" si="17"/>
        <v>-8.7277752327844516E-3</v>
      </c>
      <c r="P194" s="17"/>
      <c r="Q194" s="17"/>
      <c r="R194" s="17">
        <v>131.75561500000001</v>
      </c>
      <c r="S194" s="17">
        <f t="shared" si="18"/>
        <v>-3.3352651761274554E-2</v>
      </c>
      <c r="T194" s="17"/>
      <c r="U194" s="17"/>
      <c r="V194" s="22">
        <v>2954.219971</v>
      </c>
      <c r="W194" s="17">
        <f t="shared" si="19"/>
        <v>-8.2383404227317492E-3</v>
      </c>
      <c r="X194" s="22">
        <v>25409.359375</v>
      </c>
      <c r="Y194" s="17">
        <f t="shared" si="20"/>
        <v>-1.3866039240418071E-2</v>
      </c>
    </row>
    <row r="195" spans="1:25">
      <c r="A195" s="21">
        <v>43888</v>
      </c>
      <c r="B195" s="17">
        <v>31.400711000000001</v>
      </c>
      <c r="C195" s="17">
        <f t="shared" si="14"/>
        <v>-1.7857173017806982E-2</v>
      </c>
      <c r="D195" s="17"/>
      <c r="E195" s="17"/>
      <c r="F195" s="17">
        <v>76.274795999999995</v>
      </c>
      <c r="G195" s="17">
        <f t="shared" si="15"/>
        <v>-2.3267401390945297E-2</v>
      </c>
      <c r="H195" s="17"/>
      <c r="I195" s="17"/>
      <c r="J195" s="17">
        <v>40.136924999999998</v>
      </c>
      <c r="K195" s="17">
        <f t="shared" si="16"/>
        <v>-7.3985141788678321E-3</v>
      </c>
      <c r="L195" s="17"/>
      <c r="M195" s="17"/>
      <c r="N195" s="17">
        <v>58.205784000000001</v>
      </c>
      <c r="O195" s="17">
        <f t="shared" si="17"/>
        <v>-3.9651822253652824E-2</v>
      </c>
      <c r="P195" s="17"/>
      <c r="Q195" s="17"/>
      <c r="R195" s="17">
        <v>136.301636</v>
      </c>
      <c r="S195" s="17">
        <f t="shared" si="18"/>
        <v>-3.1737192446785523E-2</v>
      </c>
      <c r="T195" s="17"/>
      <c r="U195" s="17"/>
      <c r="V195" s="22">
        <v>2978.76001</v>
      </c>
      <c r="W195" s="17">
        <f t="shared" si="19"/>
        <v>-4.4163242638266431E-2</v>
      </c>
      <c r="X195" s="22">
        <v>25766.640625</v>
      </c>
      <c r="Y195" s="17">
        <f t="shared" si="20"/>
        <v>-4.4178623752785917E-2</v>
      </c>
    </row>
    <row r="196" spans="1:25">
      <c r="A196" s="21">
        <v>43887</v>
      </c>
      <c r="B196" s="17">
        <v>31.971634000000002</v>
      </c>
      <c r="C196" s="17">
        <f t="shared" si="14"/>
        <v>2.3283289965771781E-2</v>
      </c>
      <c r="D196" s="17"/>
      <c r="E196" s="17"/>
      <c r="F196" s="17">
        <v>78.091789000000006</v>
      </c>
      <c r="G196" s="17">
        <f t="shared" si="15"/>
        <v>-4.110954673918088E-3</v>
      </c>
      <c r="H196" s="17"/>
      <c r="I196" s="17"/>
      <c r="J196" s="17">
        <v>40.436092000000002</v>
      </c>
      <c r="K196" s="17">
        <f t="shared" si="16"/>
        <v>1.0125362077757938E-2</v>
      </c>
      <c r="L196" s="17"/>
      <c r="M196" s="17"/>
      <c r="N196" s="17">
        <v>60.609043</v>
      </c>
      <c r="O196" s="17">
        <f t="shared" si="17"/>
        <v>-1.6092283930148055E-3</v>
      </c>
      <c r="P196" s="17"/>
      <c r="Q196" s="17"/>
      <c r="R196" s="17">
        <v>140.76925700000001</v>
      </c>
      <c r="S196" s="17">
        <f t="shared" si="18"/>
        <v>-6.7058259632167827E-3</v>
      </c>
      <c r="T196" s="17"/>
      <c r="U196" s="17"/>
      <c r="V196" s="22">
        <v>3116.389893</v>
      </c>
      <c r="W196" s="17">
        <f t="shared" si="19"/>
        <v>-3.7785404903645237E-3</v>
      </c>
      <c r="X196" s="22">
        <v>26957.589843999998</v>
      </c>
      <c r="Y196" s="17">
        <f t="shared" si="20"/>
        <v>-4.5702850173119369E-3</v>
      </c>
    </row>
    <row r="197" spans="1:25">
      <c r="A197" s="21">
        <v>43886</v>
      </c>
      <c r="B197" s="17">
        <v>31.244167000000001</v>
      </c>
      <c r="C197" s="17">
        <f t="shared" ref="C197:C254" si="21">B197/B198-1</f>
        <v>-2.1344161762137381E-2</v>
      </c>
      <c r="D197" s="17"/>
      <c r="E197" s="17"/>
      <c r="F197" s="17">
        <v>78.414146000000002</v>
      </c>
      <c r="G197" s="17">
        <f t="shared" ref="G197:G254" si="22">F197/F198-1</f>
        <v>-1.3033412382982834E-2</v>
      </c>
      <c r="H197" s="17"/>
      <c r="I197" s="17"/>
      <c r="J197" s="17">
        <v>40.030766</v>
      </c>
      <c r="K197" s="17">
        <f t="shared" ref="K197:K254" si="23">J197/J198-1</f>
        <v>-1.0496226770249084E-2</v>
      </c>
      <c r="L197" s="17"/>
      <c r="M197" s="17"/>
      <c r="N197" s="17">
        <v>60.706733999999997</v>
      </c>
      <c r="O197" s="17">
        <f t="shared" ref="O197:O254" si="24">N197/N198-1</f>
        <v>-2.860723970561907E-2</v>
      </c>
      <c r="P197" s="17"/>
      <c r="Q197" s="17"/>
      <c r="R197" s="17">
        <v>141.719604</v>
      </c>
      <c r="S197" s="17">
        <f t="shared" ref="S197:S254" si="25">R197/R198-1</f>
        <v>-8.6356248804948521E-3</v>
      </c>
      <c r="T197" s="17"/>
      <c r="U197" s="17"/>
      <c r="V197" s="22">
        <v>3128.209961</v>
      </c>
      <c r="W197" s="17">
        <f t="shared" ref="W197:W254" si="26">(V197/V198)-1</f>
        <v>-3.0279995672499505E-2</v>
      </c>
      <c r="X197" s="22">
        <v>27081.359375</v>
      </c>
      <c r="Y197" s="17">
        <f t="shared" ref="Y197:Y254" si="27">(X197/X198)-1</f>
        <v>-3.1452654481827325E-2</v>
      </c>
    </row>
    <row r="198" spans="1:25">
      <c r="A198" s="21">
        <v>43885</v>
      </c>
      <c r="B198" s="17">
        <v>31.925592000000002</v>
      </c>
      <c r="C198" s="17">
        <f t="shared" si="21"/>
        <v>-2.9395146384715187E-2</v>
      </c>
      <c r="D198" s="17"/>
      <c r="E198" s="17"/>
      <c r="F198" s="17">
        <v>79.449646000000001</v>
      </c>
      <c r="G198" s="17">
        <f t="shared" si="22"/>
        <v>-1.2266216389006934E-2</v>
      </c>
      <c r="H198" s="17"/>
      <c r="I198" s="17"/>
      <c r="J198" s="17">
        <v>40.455395000000003</v>
      </c>
      <c r="K198" s="17">
        <f t="shared" si="23"/>
        <v>-2.6926652585563149E-2</v>
      </c>
      <c r="L198" s="17"/>
      <c r="M198" s="17"/>
      <c r="N198" s="17">
        <v>62.494529999999997</v>
      </c>
      <c r="O198" s="17">
        <f t="shared" si="24"/>
        <v>-2.5293188617410145E-2</v>
      </c>
      <c r="P198" s="17"/>
      <c r="Q198" s="17"/>
      <c r="R198" s="17">
        <v>142.95410200000001</v>
      </c>
      <c r="S198" s="17">
        <f t="shared" si="25"/>
        <v>-2.0606626316223675E-2</v>
      </c>
      <c r="T198" s="17"/>
      <c r="U198" s="17"/>
      <c r="V198" s="22">
        <v>3225.889893</v>
      </c>
      <c r="W198" s="17">
        <f t="shared" si="26"/>
        <v>-3.3513626544828146E-2</v>
      </c>
      <c r="X198" s="22">
        <v>27960.800781000002</v>
      </c>
      <c r="Y198" s="17">
        <f t="shared" si="27"/>
        <v>-3.5582049558805173E-2</v>
      </c>
    </row>
    <row r="199" spans="1:25">
      <c r="A199" s="21">
        <v>43882</v>
      </c>
      <c r="B199" s="17">
        <v>32.892471</v>
      </c>
      <c r="C199" s="17">
        <f t="shared" si="21"/>
        <v>-3.6264485104713362E-3</v>
      </c>
      <c r="D199" s="17"/>
      <c r="E199" s="17"/>
      <c r="F199" s="17">
        <v>80.436295000000001</v>
      </c>
      <c r="G199" s="17">
        <f t="shared" si="22"/>
        <v>-1.8183775512957689E-3</v>
      </c>
      <c r="H199" s="17"/>
      <c r="I199" s="17"/>
      <c r="J199" s="17">
        <v>41.574866999999998</v>
      </c>
      <c r="K199" s="17">
        <f t="shared" si="23"/>
        <v>7.4836830134799026E-3</v>
      </c>
      <c r="L199" s="17"/>
      <c r="M199" s="17"/>
      <c r="N199" s="17">
        <v>64.116234000000006</v>
      </c>
      <c r="O199" s="17">
        <f t="shared" si="24"/>
        <v>7.0583512917892222E-3</v>
      </c>
      <c r="P199" s="17"/>
      <c r="Q199" s="17"/>
      <c r="R199" s="17">
        <v>145.961884</v>
      </c>
      <c r="S199" s="17">
        <f t="shared" si="25"/>
        <v>1.0514112703906342E-2</v>
      </c>
      <c r="T199" s="17"/>
      <c r="U199" s="17"/>
      <c r="V199" s="22">
        <v>3337.75</v>
      </c>
      <c r="W199" s="17">
        <f t="shared" si="26"/>
        <v>-1.0518102889622738E-2</v>
      </c>
      <c r="X199" s="22">
        <v>28992.410156000002</v>
      </c>
      <c r="Y199" s="17">
        <f t="shared" si="27"/>
        <v>-7.7881747128965007E-3</v>
      </c>
    </row>
    <row r="200" spans="1:25">
      <c r="A200" s="21">
        <v>43881</v>
      </c>
      <c r="B200" s="17">
        <v>33.012188000000002</v>
      </c>
      <c r="C200" s="17">
        <f t="shared" si="21"/>
        <v>-1.0488486548181242E-2</v>
      </c>
      <c r="D200" s="17"/>
      <c r="E200" s="17"/>
      <c r="F200" s="17">
        <v>80.582825</v>
      </c>
      <c r="G200" s="17">
        <f t="shared" si="22"/>
        <v>5.9755825902465531E-3</v>
      </c>
      <c r="H200" s="17"/>
      <c r="I200" s="17"/>
      <c r="J200" s="17">
        <v>41.266044999999998</v>
      </c>
      <c r="K200" s="17">
        <f t="shared" si="23"/>
        <v>-3.0542272341488319E-3</v>
      </c>
      <c r="L200" s="17"/>
      <c r="M200" s="17"/>
      <c r="N200" s="17">
        <v>63.666851000000001</v>
      </c>
      <c r="O200" s="17">
        <f t="shared" si="24"/>
        <v>-8.2179446284073032E-3</v>
      </c>
      <c r="P200" s="17"/>
      <c r="Q200" s="17"/>
      <c r="R200" s="17">
        <v>144.44319200000001</v>
      </c>
      <c r="S200" s="17">
        <f t="shared" si="25"/>
        <v>-3.8269537793163E-3</v>
      </c>
      <c r="T200" s="17"/>
      <c r="U200" s="17"/>
      <c r="V200" s="22">
        <v>3373.2299800000001</v>
      </c>
      <c r="W200" s="17">
        <f t="shared" si="26"/>
        <v>-3.8155198009305336E-3</v>
      </c>
      <c r="X200" s="22">
        <v>29219.980468999998</v>
      </c>
      <c r="Y200" s="17">
        <f t="shared" si="27"/>
        <v>-4.3631150393151907E-3</v>
      </c>
    </row>
    <row r="201" spans="1:25">
      <c r="A201" s="21">
        <v>43880</v>
      </c>
      <c r="B201" s="17">
        <v>33.362105999999997</v>
      </c>
      <c r="C201" s="17">
        <f t="shared" si="21"/>
        <v>-2.4779502789971097E-3</v>
      </c>
      <c r="D201" s="17"/>
      <c r="E201" s="17"/>
      <c r="F201" s="17">
        <v>80.104156000000003</v>
      </c>
      <c r="G201" s="17">
        <f t="shared" si="22"/>
        <v>-5.5784526858665417E-3</v>
      </c>
      <c r="H201" s="17"/>
      <c r="I201" s="17"/>
      <c r="J201" s="17">
        <v>41.392467000000003</v>
      </c>
      <c r="K201" s="17">
        <f t="shared" si="23"/>
        <v>-1.3778186445665419E-3</v>
      </c>
      <c r="L201" s="17"/>
      <c r="M201" s="17"/>
      <c r="N201" s="17">
        <v>64.194396999999995</v>
      </c>
      <c r="O201" s="17">
        <f t="shared" si="24"/>
        <v>-5.4488190045016704E-3</v>
      </c>
      <c r="P201" s="17"/>
      <c r="Q201" s="17"/>
      <c r="R201" s="17">
        <v>144.99809300000001</v>
      </c>
      <c r="S201" s="17">
        <f t="shared" si="25"/>
        <v>-1.3409894065333772E-3</v>
      </c>
      <c r="T201" s="17"/>
      <c r="U201" s="17"/>
      <c r="V201" s="22">
        <v>3386.1499020000001</v>
      </c>
      <c r="W201" s="17">
        <f t="shared" si="26"/>
        <v>4.70578579780212E-3</v>
      </c>
      <c r="X201" s="22">
        <v>29348.029297000001</v>
      </c>
      <c r="Y201" s="17">
        <f t="shared" si="27"/>
        <v>3.9627494952525488E-3</v>
      </c>
    </row>
    <row r="202" spans="1:25">
      <c r="A202" s="21">
        <v>43879</v>
      </c>
      <c r="B202" s="17">
        <v>33.444980999999999</v>
      </c>
      <c r="C202" s="17">
        <f t="shared" si="21"/>
        <v>-5.2040839332799793E-3</v>
      </c>
      <c r="D202" s="17"/>
      <c r="E202" s="17"/>
      <c r="F202" s="17">
        <v>80.553520000000006</v>
      </c>
      <c r="G202" s="17">
        <f t="shared" si="22"/>
        <v>-2.2989594538143088E-3</v>
      </c>
      <c r="H202" s="17"/>
      <c r="I202" s="17"/>
      <c r="J202" s="17">
        <v>41.449576999999998</v>
      </c>
      <c r="K202" s="17">
        <f t="shared" si="23"/>
        <v>-4.3439391923458803E-3</v>
      </c>
      <c r="L202" s="17"/>
      <c r="M202" s="17"/>
      <c r="N202" s="17">
        <v>64.546097000000003</v>
      </c>
      <c r="O202" s="17">
        <f t="shared" si="24"/>
        <v>-4.6699454045030508E-3</v>
      </c>
      <c r="P202" s="17"/>
      <c r="Q202" s="17"/>
      <c r="R202" s="17">
        <v>145.19279499999999</v>
      </c>
      <c r="S202" s="17">
        <f t="shared" si="25"/>
        <v>-6.5943378089369231E-3</v>
      </c>
      <c r="T202" s="17"/>
      <c r="U202" s="17"/>
      <c r="V202" s="22">
        <v>3370.290039</v>
      </c>
      <c r="W202" s="17">
        <f t="shared" si="26"/>
        <v>-2.9199426231170111E-3</v>
      </c>
      <c r="X202" s="22">
        <v>29232.189452999999</v>
      </c>
      <c r="Y202" s="17">
        <f t="shared" si="27"/>
        <v>-5.6429067666954325E-3</v>
      </c>
    </row>
    <row r="203" spans="1:25">
      <c r="A203" s="21">
        <v>43875</v>
      </c>
      <c r="B203" s="17">
        <v>33.619942000000002</v>
      </c>
      <c r="C203" s="17">
        <f t="shared" si="21"/>
        <v>-1.1372965073734309E-2</v>
      </c>
      <c r="D203" s="17"/>
      <c r="E203" s="17"/>
      <c r="F203" s="17">
        <v>80.739136000000002</v>
      </c>
      <c r="G203" s="17">
        <f t="shared" si="22"/>
        <v>8.2957880459146871E-3</v>
      </c>
      <c r="H203" s="17"/>
      <c r="I203" s="17"/>
      <c r="J203" s="17">
        <v>41.630417000000001</v>
      </c>
      <c r="K203" s="17">
        <f t="shared" si="23"/>
        <v>-9.1356815381138379E-4</v>
      </c>
      <c r="L203" s="17"/>
      <c r="M203" s="17"/>
      <c r="N203" s="17">
        <v>64.848938000000004</v>
      </c>
      <c r="O203" s="17">
        <f t="shared" si="24"/>
        <v>4.5398820636923798E-3</v>
      </c>
      <c r="P203" s="17"/>
      <c r="Q203" s="17"/>
      <c r="R203" s="17">
        <v>146.15660099999999</v>
      </c>
      <c r="S203" s="17">
        <f t="shared" si="25"/>
        <v>2.6649755911423156E-4</v>
      </c>
      <c r="T203" s="17"/>
      <c r="U203" s="17"/>
      <c r="V203" s="22">
        <v>3380.1599120000001</v>
      </c>
      <c r="W203" s="17">
        <f t="shared" si="26"/>
        <v>1.8435334086464028E-3</v>
      </c>
      <c r="X203" s="22">
        <v>29398.080077999999</v>
      </c>
      <c r="Y203" s="17">
        <f t="shared" si="27"/>
        <v>-8.5749932726641998E-4</v>
      </c>
    </row>
    <row r="204" spans="1:25">
      <c r="A204" s="21">
        <v>43874</v>
      </c>
      <c r="B204" s="17">
        <v>34.006698999999998</v>
      </c>
      <c r="C204" s="17">
        <f t="shared" si="21"/>
        <v>-2.1462467169699018E-2</v>
      </c>
      <c r="D204" s="17"/>
      <c r="E204" s="17"/>
      <c r="F204" s="17">
        <v>80.074852000000007</v>
      </c>
      <c r="G204" s="17">
        <f t="shared" si="22"/>
        <v>-1.5375261869779111E-2</v>
      </c>
      <c r="H204" s="17"/>
      <c r="I204" s="17"/>
      <c r="J204" s="17">
        <v>41.668483999999999</v>
      </c>
      <c r="K204" s="17">
        <f t="shared" si="23"/>
        <v>-1.0174056309628754E-2</v>
      </c>
      <c r="L204" s="17"/>
      <c r="M204" s="17"/>
      <c r="N204" s="17">
        <v>64.555862000000005</v>
      </c>
      <c r="O204" s="17">
        <f t="shared" si="24"/>
        <v>-1.3731355925354238E-2</v>
      </c>
      <c r="P204" s="17"/>
      <c r="Q204" s="17"/>
      <c r="R204" s="17">
        <v>146.117661</v>
      </c>
      <c r="S204" s="17">
        <f t="shared" si="25"/>
        <v>-6.618520251658544E-3</v>
      </c>
      <c r="T204" s="17"/>
      <c r="U204" s="17"/>
      <c r="V204" s="22">
        <v>3373.9399410000001</v>
      </c>
      <c r="W204" s="17">
        <f t="shared" si="26"/>
        <v>-1.6304458062382787E-3</v>
      </c>
      <c r="X204" s="22">
        <v>29423.310547000001</v>
      </c>
      <c r="Y204" s="17">
        <f t="shared" si="27"/>
        <v>-4.3351343298609901E-3</v>
      </c>
    </row>
    <row r="205" spans="1:25">
      <c r="A205" s="21">
        <v>43873</v>
      </c>
      <c r="B205" s="17">
        <v>34.752575</v>
      </c>
      <c r="C205" s="17">
        <f t="shared" si="21"/>
        <v>-9.1888007228879687E-3</v>
      </c>
      <c r="D205" s="17"/>
      <c r="E205" s="17"/>
      <c r="F205" s="17">
        <v>81.325248999999999</v>
      </c>
      <c r="G205" s="17">
        <f t="shared" si="22"/>
        <v>-2.3460484012689187E-2</v>
      </c>
      <c r="H205" s="17"/>
      <c r="I205" s="17"/>
      <c r="J205" s="17">
        <v>42.096778999999998</v>
      </c>
      <c r="K205" s="17">
        <f t="shared" si="23"/>
        <v>-4.2773462977985233E-3</v>
      </c>
      <c r="L205" s="17"/>
      <c r="M205" s="17"/>
      <c r="N205" s="17">
        <v>65.454643000000004</v>
      </c>
      <c r="O205" s="17">
        <f t="shared" si="24"/>
        <v>1.4933179636544835E-4</v>
      </c>
      <c r="P205" s="17"/>
      <c r="Q205" s="17"/>
      <c r="R205" s="17">
        <v>147.09118699999999</v>
      </c>
      <c r="S205" s="17">
        <f t="shared" si="25"/>
        <v>-5.9216087284961194E-3</v>
      </c>
      <c r="T205" s="17"/>
      <c r="U205" s="17"/>
      <c r="V205" s="22">
        <v>3379.4499510000001</v>
      </c>
      <c r="W205" s="17">
        <f t="shared" si="26"/>
        <v>6.4626464150101537E-3</v>
      </c>
      <c r="X205" s="22">
        <v>29551.419922000001</v>
      </c>
      <c r="Y205" s="17">
        <f t="shared" si="27"/>
        <v>9.3959859554089142E-3</v>
      </c>
    </row>
    <row r="206" spans="1:25">
      <c r="A206" s="21">
        <v>43872</v>
      </c>
      <c r="B206" s="17">
        <v>35.074871000000002</v>
      </c>
      <c r="C206" s="17">
        <f t="shared" si="21"/>
        <v>7.4054264699614514E-3</v>
      </c>
      <c r="D206" s="17"/>
      <c r="E206" s="17"/>
      <c r="F206" s="17">
        <v>83.279015000000001</v>
      </c>
      <c r="G206" s="17">
        <f t="shared" si="22"/>
        <v>-4.7864506143394658E-3</v>
      </c>
      <c r="H206" s="17"/>
      <c r="I206" s="17"/>
      <c r="J206" s="17">
        <v>42.277614999999997</v>
      </c>
      <c r="K206" s="17">
        <f t="shared" si="23"/>
        <v>-4.2591988865163799E-3</v>
      </c>
      <c r="L206" s="17"/>
      <c r="M206" s="17"/>
      <c r="N206" s="17">
        <v>65.444869999999995</v>
      </c>
      <c r="O206" s="17">
        <f t="shared" si="24"/>
        <v>1.1955318793559488E-3</v>
      </c>
      <c r="P206" s="17"/>
      <c r="Q206" s="17"/>
      <c r="R206" s="17">
        <v>147.96739199999999</v>
      </c>
      <c r="S206" s="17">
        <f t="shared" si="25"/>
        <v>8.5623857364680589E-4</v>
      </c>
      <c r="T206" s="17"/>
      <c r="U206" s="17"/>
      <c r="V206" s="22">
        <v>3357.75</v>
      </c>
      <c r="W206" s="17">
        <f t="shared" si="26"/>
        <v>1.6884725205512652E-3</v>
      </c>
      <c r="X206" s="22">
        <v>29276.339843999998</v>
      </c>
      <c r="Y206" s="17">
        <f t="shared" si="27"/>
        <v>-1.6411242575675722E-5</v>
      </c>
    </row>
    <row r="207" spans="1:25">
      <c r="A207" s="21">
        <v>43871</v>
      </c>
      <c r="B207" s="17">
        <v>34.817036000000002</v>
      </c>
      <c r="C207" s="17">
        <f t="shared" si="21"/>
        <v>-6.3075446000975255E-3</v>
      </c>
      <c r="D207" s="17"/>
      <c r="E207" s="17"/>
      <c r="F207" s="17">
        <v>83.679542999999995</v>
      </c>
      <c r="G207" s="17">
        <f t="shared" si="22"/>
        <v>6.8171082791390614E-3</v>
      </c>
      <c r="H207" s="17"/>
      <c r="I207" s="17"/>
      <c r="J207" s="17">
        <v>42.458454000000003</v>
      </c>
      <c r="K207" s="17">
        <f t="shared" si="23"/>
        <v>1.5017110569940373E-2</v>
      </c>
      <c r="L207" s="17"/>
      <c r="M207" s="17"/>
      <c r="N207" s="17">
        <v>65.366721999999996</v>
      </c>
      <c r="O207" s="17">
        <f t="shared" si="24"/>
        <v>9.9623560412798184E-3</v>
      </c>
      <c r="P207" s="17"/>
      <c r="Q207" s="17"/>
      <c r="R207" s="17">
        <v>147.84080499999999</v>
      </c>
      <c r="S207" s="17">
        <f t="shared" si="25"/>
        <v>-1.9761273322560502E-4</v>
      </c>
      <c r="T207" s="17"/>
      <c r="U207" s="17"/>
      <c r="V207" s="22">
        <v>3352.0900879999999</v>
      </c>
      <c r="W207" s="17">
        <f t="shared" si="26"/>
        <v>7.3263978188391476E-3</v>
      </c>
      <c r="X207" s="22">
        <v>29276.820313</v>
      </c>
      <c r="Y207" s="17">
        <f t="shared" si="27"/>
        <v>5.9895365864164329E-3</v>
      </c>
    </row>
    <row r="208" spans="1:25">
      <c r="A208" s="21">
        <v>43868</v>
      </c>
      <c r="B208" s="17">
        <v>35.038040000000002</v>
      </c>
      <c r="C208" s="17">
        <f t="shared" si="21"/>
        <v>-5.4887094373018419E-3</v>
      </c>
      <c r="D208" s="17"/>
      <c r="E208" s="17"/>
      <c r="F208" s="17">
        <v>83.112953000000005</v>
      </c>
      <c r="G208" s="17">
        <f t="shared" si="22"/>
        <v>-7.0027178556358871E-3</v>
      </c>
      <c r="H208" s="17"/>
      <c r="I208" s="17"/>
      <c r="J208" s="17">
        <v>41.830283999999999</v>
      </c>
      <c r="K208" s="17">
        <f t="shared" si="23"/>
        <v>-4.304479385457971E-3</v>
      </c>
      <c r="L208" s="17"/>
      <c r="M208" s="17"/>
      <c r="N208" s="17">
        <v>64.721939000000006</v>
      </c>
      <c r="O208" s="17">
        <f t="shared" si="24"/>
        <v>-1.2667604645021591E-2</v>
      </c>
      <c r="P208" s="17"/>
      <c r="Q208" s="17"/>
      <c r="R208" s="17">
        <v>147.870026</v>
      </c>
      <c r="S208" s="17">
        <f t="shared" si="25"/>
        <v>-1.0681804568256847E-2</v>
      </c>
      <c r="T208" s="17"/>
      <c r="U208" s="17"/>
      <c r="V208" s="22">
        <v>3327.709961</v>
      </c>
      <c r="W208" s="17">
        <f t="shared" si="26"/>
        <v>-5.4008535657978918E-3</v>
      </c>
      <c r="X208" s="22">
        <v>29102.509765999999</v>
      </c>
      <c r="Y208" s="17">
        <f t="shared" si="27"/>
        <v>-9.4370980244570246E-3</v>
      </c>
    </row>
    <row r="209" spans="1:25">
      <c r="A209" s="21">
        <v>43867</v>
      </c>
      <c r="B209" s="17">
        <v>35.231414999999998</v>
      </c>
      <c r="C209" s="17">
        <f t="shared" si="21"/>
        <v>2.3578504256507316E-3</v>
      </c>
      <c r="D209" s="17"/>
      <c r="E209" s="17"/>
      <c r="F209" s="17">
        <v>83.699073999999996</v>
      </c>
      <c r="G209" s="17">
        <f t="shared" si="22"/>
        <v>-1.7477955526812305E-3</v>
      </c>
      <c r="H209" s="17"/>
      <c r="I209" s="17"/>
      <c r="J209" s="17">
        <v>42.011119999999998</v>
      </c>
      <c r="K209" s="17">
        <f t="shared" si="23"/>
        <v>-2.0634592749061431E-2</v>
      </c>
      <c r="L209" s="17"/>
      <c r="M209" s="17"/>
      <c r="N209" s="17">
        <v>65.552329999999998</v>
      </c>
      <c r="O209" s="17">
        <f t="shared" si="24"/>
        <v>2.3021839483637452E-2</v>
      </c>
      <c r="P209" s="17"/>
      <c r="Q209" s="17"/>
      <c r="R209" s="17">
        <v>149.466599</v>
      </c>
      <c r="S209" s="17">
        <f t="shared" si="25"/>
        <v>-2.9873372308274471E-3</v>
      </c>
      <c r="T209" s="17"/>
      <c r="U209" s="17"/>
      <c r="V209" s="22">
        <v>3345.780029</v>
      </c>
      <c r="W209" s="17">
        <f t="shared" si="26"/>
        <v>3.325672909989974E-3</v>
      </c>
      <c r="X209" s="22">
        <v>29379.769531000002</v>
      </c>
      <c r="Y209" s="17">
        <f t="shared" si="27"/>
        <v>3.0357576918040863E-3</v>
      </c>
    </row>
    <row r="210" spans="1:25">
      <c r="A210" s="21">
        <v>43866</v>
      </c>
      <c r="B210" s="17">
        <v>35.148539999999997</v>
      </c>
      <c r="C210" s="17">
        <f t="shared" si="21"/>
        <v>1.2735497796020123E-2</v>
      </c>
      <c r="D210" s="17"/>
      <c r="E210" s="17"/>
      <c r="F210" s="17">
        <v>83.845618999999999</v>
      </c>
      <c r="G210" s="17">
        <f t="shared" si="22"/>
        <v>-2.8632666886847069E-2</v>
      </c>
      <c r="H210" s="17"/>
      <c r="I210" s="17"/>
      <c r="J210" s="17">
        <v>42.896267000000002</v>
      </c>
      <c r="K210" s="17">
        <f t="shared" si="23"/>
        <v>-4.3505980960277357E-2</v>
      </c>
      <c r="L210" s="17"/>
      <c r="M210" s="17"/>
      <c r="N210" s="17">
        <v>64.077156000000002</v>
      </c>
      <c r="O210" s="17">
        <f t="shared" si="24"/>
        <v>2.0220820739755396E-2</v>
      </c>
      <c r="P210" s="17"/>
      <c r="Q210" s="17"/>
      <c r="R210" s="17">
        <v>149.914444</v>
      </c>
      <c r="S210" s="17">
        <f t="shared" si="25"/>
        <v>1.5765003705626501E-2</v>
      </c>
      <c r="T210" s="17"/>
      <c r="U210" s="17"/>
      <c r="V210" s="22">
        <v>3334.6899410000001</v>
      </c>
      <c r="W210" s="17">
        <f t="shared" si="26"/>
        <v>1.125059574111642E-2</v>
      </c>
      <c r="X210" s="22">
        <v>29290.849609000001</v>
      </c>
      <c r="Y210" s="17">
        <f t="shared" si="27"/>
        <v>1.677398437813693E-2</v>
      </c>
    </row>
    <row r="211" spans="1:25">
      <c r="A211" s="21">
        <v>43865</v>
      </c>
      <c r="B211" s="17">
        <v>34.706535000000002</v>
      </c>
      <c r="C211" s="17">
        <f t="shared" si="21"/>
        <v>4.7988494990225394E-3</v>
      </c>
      <c r="D211" s="17"/>
      <c r="E211" s="17"/>
      <c r="F211" s="17">
        <v>86.317108000000005</v>
      </c>
      <c r="G211" s="17">
        <f t="shared" si="22"/>
        <v>1.1678456342607779E-2</v>
      </c>
      <c r="H211" s="17"/>
      <c r="I211" s="17"/>
      <c r="J211" s="17">
        <v>44.847397000000001</v>
      </c>
      <c r="K211" s="17">
        <f t="shared" si="23"/>
        <v>8.3457879322805795E-3</v>
      </c>
      <c r="L211" s="17"/>
      <c r="M211" s="17"/>
      <c r="N211" s="17">
        <v>62.807144000000001</v>
      </c>
      <c r="O211" s="17">
        <f t="shared" si="24"/>
        <v>1.1166955989053928E-2</v>
      </c>
      <c r="P211" s="17"/>
      <c r="Q211" s="17"/>
      <c r="R211" s="17">
        <v>147.58772300000001</v>
      </c>
      <c r="S211" s="17">
        <f t="shared" si="25"/>
        <v>9.5227391374406167E-3</v>
      </c>
      <c r="T211" s="17"/>
      <c r="U211" s="17"/>
      <c r="V211" s="22">
        <v>3297.5900879999999</v>
      </c>
      <c r="W211" s="17">
        <f t="shared" si="26"/>
        <v>1.4980414158696442E-2</v>
      </c>
      <c r="X211" s="22">
        <v>28807.630859000001</v>
      </c>
      <c r="Y211" s="17">
        <f t="shared" si="27"/>
        <v>1.4359965934458652E-2</v>
      </c>
    </row>
    <row r="212" spans="1:25">
      <c r="A212" s="21">
        <v>43864</v>
      </c>
      <c r="B212" s="17">
        <v>34.540779000000001</v>
      </c>
      <c r="C212" s="17">
        <f t="shared" si="21"/>
        <v>7.2500244953948023E-3</v>
      </c>
      <c r="D212" s="17"/>
      <c r="E212" s="17"/>
      <c r="F212" s="17">
        <v>85.320694000000003</v>
      </c>
      <c r="G212" s="17">
        <f t="shared" si="22"/>
        <v>2.2237731120356097E-2</v>
      </c>
      <c r="H212" s="17"/>
      <c r="I212" s="17"/>
      <c r="J212" s="17">
        <v>44.476208</v>
      </c>
      <c r="K212" s="17">
        <f t="shared" si="23"/>
        <v>-1.4957064583523971E-3</v>
      </c>
      <c r="L212" s="17"/>
      <c r="M212" s="17"/>
      <c r="N212" s="17">
        <v>62.113525000000003</v>
      </c>
      <c r="O212" s="17">
        <f t="shared" si="24"/>
        <v>1.0008024481946709E-2</v>
      </c>
      <c r="P212" s="17"/>
      <c r="Q212" s="17"/>
      <c r="R212" s="17">
        <v>146.19554099999999</v>
      </c>
      <c r="S212" s="17">
        <f t="shared" si="25"/>
        <v>8.7324533417514338E-3</v>
      </c>
      <c r="T212" s="17"/>
      <c r="U212" s="17"/>
      <c r="V212" s="22">
        <v>3248.919922</v>
      </c>
      <c r="W212" s="17">
        <f t="shared" si="26"/>
        <v>7.2546137847255832E-3</v>
      </c>
      <c r="X212" s="22">
        <v>28399.810547000001</v>
      </c>
      <c r="Y212" s="17">
        <f t="shared" si="27"/>
        <v>5.0885157460982544E-3</v>
      </c>
    </row>
    <row r="213" spans="1:25">
      <c r="A213" s="21">
        <v>43861</v>
      </c>
      <c r="B213" s="17">
        <v>34.292160000000003</v>
      </c>
      <c r="C213" s="17">
        <f t="shared" si="21"/>
        <v>4.586061032097577E-3</v>
      </c>
      <c r="D213" s="17"/>
      <c r="E213" s="17"/>
      <c r="F213" s="17">
        <v>83.46463</v>
      </c>
      <c r="G213" s="17">
        <f t="shared" si="22"/>
        <v>-1.2254325502630725E-2</v>
      </c>
      <c r="H213" s="17"/>
      <c r="I213" s="17"/>
      <c r="J213" s="17">
        <v>44.542831</v>
      </c>
      <c r="K213" s="17">
        <f t="shared" si="23"/>
        <v>-3.831337849994898E-3</v>
      </c>
      <c r="L213" s="17"/>
      <c r="M213" s="17"/>
      <c r="N213" s="17">
        <v>61.498050999999997</v>
      </c>
      <c r="O213" s="17">
        <f t="shared" si="24"/>
        <v>-1.3477574648066315E-2</v>
      </c>
      <c r="P213" s="17"/>
      <c r="Q213" s="17"/>
      <c r="R213" s="17">
        <v>144.929947</v>
      </c>
      <c r="S213" s="17">
        <f t="shared" si="25"/>
        <v>-9.9095229263720386E-3</v>
      </c>
      <c r="T213" s="17"/>
      <c r="U213" s="17"/>
      <c r="V213" s="22">
        <v>3225.5200199999999</v>
      </c>
      <c r="W213" s="17">
        <f t="shared" si="26"/>
        <v>-1.7705820200054956E-2</v>
      </c>
      <c r="X213" s="22">
        <v>28256.029297000001</v>
      </c>
      <c r="Y213" s="17">
        <f t="shared" si="27"/>
        <v>-2.0908588920540261E-2</v>
      </c>
    </row>
    <row r="214" spans="1:25">
      <c r="A214" s="21">
        <v>43860</v>
      </c>
      <c r="B214" s="17">
        <v>34.135612000000002</v>
      </c>
      <c r="C214" s="17">
        <f t="shared" si="21"/>
        <v>-3.4946394606945042E-3</v>
      </c>
      <c r="D214" s="17"/>
      <c r="E214" s="17"/>
      <c r="F214" s="17">
        <v>84.500122000000005</v>
      </c>
      <c r="G214" s="17">
        <f t="shared" si="22"/>
        <v>-8.4821937739811837E-3</v>
      </c>
      <c r="H214" s="17"/>
      <c r="I214" s="17"/>
      <c r="J214" s="17">
        <v>44.714146</v>
      </c>
      <c r="K214" s="17">
        <f t="shared" si="23"/>
        <v>-4.4500806952983973E-3</v>
      </c>
      <c r="L214" s="17"/>
      <c r="M214" s="17"/>
      <c r="N214" s="17">
        <v>62.338219000000002</v>
      </c>
      <c r="O214" s="17">
        <f t="shared" si="24"/>
        <v>-5.1449709886304262E-3</v>
      </c>
      <c r="P214" s="17"/>
      <c r="Q214" s="17"/>
      <c r="R214" s="17">
        <v>146.38050799999999</v>
      </c>
      <c r="S214" s="17">
        <f t="shared" si="25"/>
        <v>-1.1957769846993038E-3</v>
      </c>
      <c r="T214" s="17"/>
      <c r="U214" s="17"/>
      <c r="V214" s="22">
        <v>3283.6599120000001</v>
      </c>
      <c r="W214" s="17">
        <f t="shared" si="26"/>
        <v>3.1343588645345033E-3</v>
      </c>
      <c r="X214" s="22">
        <v>28859.439452999999</v>
      </c>
      <c r="Y214" s="17">
        <f t="shared" si="27"/>
        <v>4.3498392138086039E-3</v>
      </c>
    </row>
    <row r="215" spans="1:25">
      <c r="A215" s="21">
        <v>43859</v>
      </c>
      <c r="B215" s="17">
        <v>34.255322</v>
      </c>
      <c r="C215" s="17">
        <f t="shared" si="21"/>
        <v>-1.4682799733450436E-2</v>
      </c>
      <c r="D215" s="17"/>
      <c r="E215" s="17"/>
      <c r="F215" s="17">
        <v>85.222999999999999</v>
      </c>
      <c r="G215" s="17">
        <f t="shared" si="22"/>
        <v>1.1478247989547219E-2</v>
      </c>
      <c r="H215" s="17"/>
      <c r="I215" s="17"/>
      <c r="J215" s="17">
        <v>44.914017000000001</v>
      </c>
      <c r="K215" s="17">
        <f t="shared" si="23"/>
        <v>8.3332377324647489E-3</v>
      </c>
      <c r="L215" s="17"/>
      <c r="M215" s="17"/>
      <c r="N215" s="17">
        <v>62.660606000000001</v>
      </c>
      <c r="O215" s="17">
        <f t="shared" si="24"/>
        <v>-1.0337826428800656E-2</v>
      </c>
      <c r="P215" s="17"/>
      <c r="Q215" s="17"/>
      <c r="R215" s="17">
        <v>146.555756</v>
      </c>
      <c r="S215" s="17">
        <f t="shared" si="25"/>
        <v>6.9564664022401246E-3</v>
      </c>
      <c r="T215" s="17"/>
      <c r="U215" s="17"/>
      <c r="V215" s="22">
        <v>3273.3999020000001</v>
      </c>
      <c r="W215" s="17">
        <f t="shared" si="26"/>
        <v>-8.668742243146399E-4</v>
      </c>
      <c r="X215" s="22">
        <v>28734.449218999998</v>
      </c>
      <c r="Y215" s="17">
        <f t="shared" si="27"/>
        <v>4.0384607230481429E-4</v>
      </c>
    </row>
    <row r="216" spans="1:25">
      <c r="A216" s="21">
        <v>43858</v>
      </c>
      <c r="B216" s="17">
        <v>34.765780999999997</v>
      </c>
      <c r="C216" s="17">
        <f t="shared" si="21"/>
        <v>-5.0298752391307211E-2</v>
      </c>
      <c r="D216" s="17"/>
      <c r="E216" s="17"/>
      <c r="F216" s="17">
        <v>84.255889999999994</v>
      </c>
      <c r="G216" s="17">
        <f t="shared" si="22"/>
        <v>1.7420532959186996E-3</v>
      </c>
      <c r="H216" s="17"/>
      <c r="I216" s="17"/>
      <c r="J216" s="17">
        <v>44.542831</v>
      </c>
      <c r="K216" s="17">
        <f t="shared" si="23"/>
        <v>6.8847415388968436E-3</v>
      </c>
      <c r="L216" s="17"/>
      <c r="M216" s="17"/>
      <c r="N216" s="17">
        <v>63.315147000000003</v>
      </c>
      <c r="O216" s="17">
        <f t="shared" si="24"/>
        <v>1.7425404363190289E-2</v>
      </c>
      <c r="P216" s="17"/>
      <c r="Q216" s="17"/>
      <c r="R216" s="17">
        <v>145.54328899999999</v>
      </c>
      <c r="S216" s="17">
        <f t="shared" si="25"/>
        <v>5.0422161363705698E-3</v>
      </c>
      <c r="T216" s="17"/>
      <c r="U216" s="17"/>
      <c r="V216" s="22">
        <v>3276.23999</v>
      </c>
      <c r="W216" s="17">
        <f t="shared" si="26"/>
        <v>1.0053584464402299E-2</v>
      </c>
      <c r="X216" s="22">
        <v>28722.849609000001</v>
      </c>
      <c r="Y216" s="17">
        <f t="shared" si="27"/>
        <v>6.5548827395984777E-3</v>
      </c>
    </row>
    <row r="217" spans="1:25">
      <c r="A217" s="21">
        <v>43857</v>
      </c>
      <c r="B217" s="17">
        <v>36.607070999999998</v>
      </c>
      <c r="C217" s="17">
        <f t="shared" si="21"/>
        <v>8.5384389683487161E-3</v>
      </c>
      <c r="D217" s="17"/>
      <c r="E217" s="17"/>
      <c r="F217" s="17">
        <v>84.109367000000006</v>
      </c>
      <c r="G217" s="17">
        <f t="shared" si="22"/>
        <v>1.3955828181038132E-3</v>
      </c>
      <c r="H217" s="17"/>
      <c r="I217" s="17"/>
      <c r="J217" s="17">
        <v>44.238261999999999</v>
      </c>
      <c r="K217" s="17">
        <f t="shared" si="23"/>
        <v>-1.5879685408154653E-2</v>
      </c>
      <c r="L217" s="17"/>
      <c r="M217" s="17"/>
      <c r="N217" s="17">
        <v>62.230750999999998</v>
      </c>
      <c r="O217" s="17">
        <f t="shared" si="24"/>
        <v>-7.1696388066748717E-3</v>
      </c>
      <c r="P217" s="17"/>
      <c r="Q217" s="17"/>
      <c r="R217" s="17">
        <v>144.81310999999999</v>
      </c>
      <c r="S217" s="17">
        <f t="shared" si="25"/>
        <v>2.8989605117688555E-3</v>
      </c>
      <c r="T217" s="17"/>
      <c r="U217" s="17"/>
      <c r="V217" s="22">
        <v>3243.6298830000001</v>
      </c>
      <c r="W217" s="17">
        <f t="shared" si="26"/>
        <v>-1.5730711690954746E-2</v>
      </c>
      <c r="X217" s="22">
        <v>28535.800781000002</v>
      </c>
      <c r="Y217" s="17">
        <f t="shared" si="27"/>
        <v>-1.5658292804253682E-2</v>
      </c>
    </row>
    <row r="218" spans="1:25">
      <c r="A218" s="21">
        <v>43854</v>
      </c>
      <c r="B218" s="17">
        <v>36.297150000000002</v>
      </c>
      <c r="C218" s="17">
        <f t="shared" si="21"/>
        <v>-2.1861996042191412E-2</v>
      </c>
      <c r="D218" s="17"/>
      <c r="E218" s="17"/>
      <c r="F218" s="17">
        <v>83.992148999999998</v>
      </c>
      <c r="G218" s="17">
        <f t="shared" si="22"/>
        <v>-2.9132672393693437E-2</v>
      </c>
      <c r="H218" s="17"/>
      <c r="I218" s="17"/>
      <c r="J218" s="17">
        <v>44.952086999999999</v>
      </c>
      <c r="K218" s="17">
        <f t="shared" si="23"/>
        <v>-1.2337908446326984E-2</v>
      </c>
      <c r="L218" s="17"/>
      <c r="M218" s="17"/>
      <c r="N218" s="17">
        <v>62.680145000000003</v>
      </c>
      <c r="O218" s="17">
        <f t="shared" si="24"/>
        <v>-4.0526472988984596E-2</v>
      </c>
      <c r="P218" s="17"/>
      <c r="Q218" s="17"/>
      <c r="R218" s="17">
        <v>144.39451600000001</v>
      </c>
      <c r="S218" s="17">
        <f t="shared" si="25"/>
        <v>-1.4137171602186527E-3</v>
      </c>
      <c r="T218" s="17"/>
      <c r="U218" s="17"/>
      <c r="V218" s="22">
        <v>3295.469971</v>
      </c>
      <c r="W218" s="17">
        <f t="shared" si="26"/>
        <v>-9.0421608663121544E-3</v>
      </c>
      <c r="X218" s="22">
        <v>28989.730468999998</v>
      </c>
      <c r="Y218" s="17">
        <f t="shared" si="27"/>
        <v>-5.8422102233355311E-3</v>
      </c>
    </row>
    <row r="219" spans="1:25">
      <c r="A219" s="21">
        <v>43853</v>
      </c>
      <c r="B219" s="17">
        <v>37.108414000000003</v>
      </c>
      <c r="C219" s="17">
        <f t="shared" si="21"/>
        <v>1.2938626152485533E-2</v>
      </c>
      <c r="D219" s="17"/>
      <c r="E219" s="17"/>
      <c r="F219" s="17">
        <v>86.512489000000002</v>
      </c>
      <c r="G219" s="17">
        <f t="shared" si="22"/>
        <v>-1.2158369465799623E-2</v>
      </c>
      <c r="H219" s="17"/>
      <c r="I219" s="17"/>
      <c r="J219" s="17">
        <v>45.513629999999999</v>
      </c>
      <c r="K219" s="17">
        <f t="shared" si="23"/>
        <v>6.2756835564892199E-4</v>
      </c>
      <c r="L219" s="17"/>
      <c r="M219" s="17"/>
      <c r="N219" s="17">
        <v>65.327644000000006</v>
      </c>
      <c r="O219" s="17">
        <f t="shared" si="24"/>
        <v>-8.3047642040758873E-3</v>
      </c>
      <c r="P219" s="17"/>
      <c r="Q219" s="17"/>
      <c r="R219" s="17">
        <v>144.598938</v>
      </c>
      <c r="S219" s="17">
        <f t="shared" si="25"/>
        <v>1.8885530066334866E-3</v>
      </c>
      <c r="T219" s="17"/>
      <c r="U219" s="17"/>
      <c r="V219" s="22">
        <v>3325.540039</v>
      </c>
      <c r="W219" s="17">
        <f t="shared" si="26"/>
        <v>1.1409765936629679E-3</v>
      </c>
      <c r="X219" s="22">
        <v>29160.089843999998</v>
      </c>
      <c r="Y219" s="17">
        <f t="shared" si="27"/>
        <v>-8.9698640561775012E-4</v>
      </c>
    </row>
    <row r="220" spans="1:25">
      <c r="A220" s="21">
        <v>43852</v>
      </c>
      <c r="B220" s="17">
        <v>36.634414999999997</v>
      </c>
      <c r="C220" s="17">
        <f t="shared" si="21"/>
        <v>-3.7184047437195389E-3</v>
      </c>
      <c r="D220" s="17"/>
      <c r="E220" s="17"/>
      <c r="F220" s="17">
        <v>87.577286000000001</v>
      </c>
      <c r="G220" s="17">
        <f t="shared" si="22"/>
        <v>-3.5568026007267717E-3</v>
      </c>
      <c r="H220" s="17"/>
      <c r="I220" s="17"/>
      <c r="J220" s="17">
        <v>45.485084999999998</v>
      </c>
      <c r="K220" s="17">
        <f t="shared" si="23"/>
        <v>6.1052569271937696E-3</v>
      </c>
      <c r="L220" s="17"/>
      <c r="M220" s="17"/>
      <c r="N220" s="17">
        <v>65.874718000000001</v>
      </c>
      <c r="O220" s="17">
        <f t="shared" si="24"/>
        <v>0</v>
      </c>
      <c r="P220" s="17"/>
      <c r="Q220" s="17"/>
      <c r="R220" s="17">
        <v>144.32637</v>
      </c>
      <c r="S220" s="17">
        <f t="shared" si="25"/>
        <v>-6.8331979923447195E-3</v>
      </c>
      <c r="T220" s="17"/>
      <c r="U220" s="17"/>
      <c r="V220" s="22">
        <v>3321.75</v>
      </c>
      <c r="W220" s="17">
        <f t="shared" si="26"/>
        <v>2.8907608994432898E-4</v>
      </c>
      <c r="X220" s="22">
        <v>29186.269531000002</v>
      </c>
      <c r="Y220" s="17">
        <f t="shared" si="27"/>
        <v>-3.34618404192355E-4</v>
      </c>
    </row>
    <row r="221" spans="1:25">
      <c r="A221" s="21">
        <v>43851</v>
      </c>
      <c r="B221" s="17">
        <v>36.771144999999997</v>
      </c>
      <c r="C221" s="17">
        <f t="shared" si="21"/>
        <v>-4.19659704736286E-3</v>
      </c>
      <c r="D221" s="17"/>
      <c r="E221" s="17"/>
      <c r="F221" s="17">
        <v>87.889893000000001</v>
      </c>
      <c r="G221" s="17">
        <f t="shared" si="22"/>
        <v>-1.09926683961169E-2</v>
      </c>
      <c r="H221" s="17"/>
      <c r="I221" s="17"/>
      <c r="J221" s="17">
        <v>45.209071999999999</v>
      </c>
      <c r="K221" s="17">
        <f t="shared" si="23"/>
        <v>-8.1435477645508403E-3</v>
      </c>
      <c r="L221" s="17"/>
      <c r="M221" s="17"/>
      <c r="N221" s="17">
        <v>65.874718000000001</v>
      </c>
      <c r="O221" s="17">
        <f t="shared" si="24"/>
        <v>1.0641413088171348E-2</v>
      </c>
      <c r="P221" s="17"/>
      <c r="Q221" s="17"/>
      <c r="R221" s="17">
        <v>145.319366</v>
      </c>
      <c r="S221" s="17">
        <f t="shared" si="25"/>
        <v>6.7035979358909259E-4</v>
      </c>
      <c r="T221" s="17"/>
      <c r="U221" s="17"/>
      <c r="V221" s="22">
        <v>3320.790039</v>
      </c>
      <c r="W221" s="17">
        <f t="shared" si="26"/>
        <v>-2.6519776099730441E-3</v>
      </c>
      <c r="X221" s="22">
        <v>29196.039063</v>
      </c>
      <c r="Y221" s="17">
        <f t="shared" si="27"/>
        <v>-5.181274018620563E-3</v>
      </c>
    </row>
    <row r="222" spans="1:25">
      <c r="A222" s="21">
        <v>43847</v>
      </c>
      <c r="B222" s="17">
        <v>36.926108999999997</v>
      </c>
      <c r="C222" s="17">
        <f t="shared" si="21"/>
        <v>-2.4625266075168906E-3</v>
      </c>
      <c r="D222" s="17"/>
      <c r="E222" s="17"/>
      <c r="F222" s="17">
        <v>88.866776000000002</v>
      </c>
      <c r="G222" s="17">
        <f t="shared" si="22"/>
        <v>-2.3030716247652849E-3</v>
      </c>
      <c r="H222" s="17"/>
      <c r="I222" s="17"/>
      <c r="J222" s="17">
        <v>45.580257000000003</v>
      </c>
      <c r="K222" s="17">
        <f t="shared" si="23"/>
        <v>1.5479152406297825E-2</v>
      </c>
      <c r="L222" s="17"/>
      <c r="M222" s="17"/>
      <c r="N222" s="17">
        <v>65.181099000000003</v>
      </c>
      <c r="O222" s="17">
        <f t="shared" si="24"/>
        <v>-8.9836392278130894E-4</v>
      </c>
      <c r="P222" s="17"/>
      <c r="Q222" s="17"/>
      <c r="R222" s="17">
        <v>145.222015</v>
      </c>
      <c r="S222" s="17">
        <f t="shared" si="25"/>
        <v>6.5453721235742002E-3</v>
      </c>
      <c r="T222" s="17"/>
      <c r="U222" s="17"/>
      <c r="V222" s="22">
        <v>3329.6201169999999</v>
      </c>
      <c r="W222" s="17">
        <f t="shared" si="26"/>
        <v>3.8621620690157954E-3</v>
      </c>
      <c r="X222" s="22">
        <v>29348.099609000001</v>
      </c>
      <c r="Y222" s="17">
        <f t="shared" si="27"/>
        <v>1.7222883113987564E-3</v>
      </c>
    </row>
    <row r="223" spans="1:25">
      <c r="A223" s="21">
        <v>43846</v>
      </c>
      <c r="B223" s="17">
        <v>37.017265000000002</v>
      </c>
      <c r="C223" s="17">
        <f t="shared" si="21"/>
        <v>-1.4751852970896762E-3</v>
      </c>
      <c r="D223" s="17"/>
      <c r="E223" s="17"/>
      <c r="F223" s="17">
        <v>89.071915000000004</v>
      </c>
      <c r="G223" s="17">
        <f t="shared" si="22"/>
        <v>-3.9327093906046384E-3</v>
      </c>
      <c r="H223" s="17"/>
      <c r="I223" s="17"/>
      <c r="J223" s="17">
        <v>44.885468000000003</v>
      </c>
      <c r="K223" s="17">
        <f t="shared" si="23"/>
        <v>-9.4517641362072968E-3</v>
      </c>
      <c r="L223" s="17"/>
      <c r="M223" s="17"/>
      <c r="N223" s="17">
        <v>65.239707999999993</v>
      </c>
      <c r="O223" s="17">
        <f t="shared" si="24"/>
        <v>3.0038130765808191E-3</v>
      </c>
      <c r="P223" s="17"/>
      <c r="Q223" s="17"/>
      <c r="R223" s="17">
        <v>144.27766399999999</v>
      </c>
      <c r="S223" s="17">
        <f t="shared" si="25"/>
        <v>8.0946039018070515E-3</v>
      </c>
      <c r="T223" s="17"/>
      <c r="U223" s="17"/>
      <c r="V223" s="22">
        <v>3316.8100589999999</v>
      </c>
      <c r="W223" s="17">
        <f t="shared" si="26"/>
        <v>8.3665531691350381E-3</v>
      </c>
      <c r="X223" s="22">
        <v>29297.640625</v>
      </c>
      <c r="Y223" s="17">
        <f t="shared" si="27"/>
        <v>9.2117770903603624E-3</v>
      </c>
    </row>
    <row r="224" spans="1:25">
      <c r="A224" s="21">
        <v>43845</v>
      </c>
      <c r="B224" s="17">
        <v>37.071953000000001</v>
      </c>
      <c r="C224" s="17">
        <f t="shared" si="21"/>
        <v>1.4973756630931145E-2</v>
      </c>
      <c r="D224" s="17"/>
      <c r="E224" s="17"/>
      <c r="F224" s="17">
        <v>89.423591999999999</v>
      </c>
      <c r="G224" s="17">
        <f t="shared" si="22"/>
        <v>1.7902816268693611E-2</v>
      </c>
      <c r="H224" s="17"/>
      <c r="I224" s="17"/>
      <c r="J224" s="17">
        <v>45.313763000000002</v>
      </c>
      <c r="K224" s="17">
        <f t="shared" si="23"/>
        <v>1.2117396225596044E-2</v>
      </c>
      <c r="L224" s="17"/>
      <c r="M224" s="17"/>
      <c r="N224" s="17">
        <v>65.044326999999996</v>
      </c>
      <c r="O224" s="17">
        <f t="shared" si="24"/>
        <v>2.1070734408419334E-3</v>
      </c>
      <c r="P224" s="17"/>
      <c r="Q224" s="17"/>
      <c r="R224" s="17">
        <v>143.11917099999999</v>
      </c>
      <c r="S224" s="17">
        <f t="shared" si="25"/>
        <v>3.344172789430111E-3</v>
      </c>
      <c r="T224" s="17"/>
      <c r="U224" s="17"/>
      <c r="V224" s="22">
        <v>3289.290039</v>
      </c>
      <c r="W224" s="17">
        <f t="shared" si="26"/>
        <v>1.8701969703727173E-3</v>
      </c>
      <c r="X224" s="22">
        <v>29030.220702999999</v>
      </c>
      <c r="Y224" s="17">
        <f t="shared" si="27"/>
        <v>3.1289500275593074E-3</v>
      </c>
    </row>
    <row r="225" spans="1:25">
      <c r="A225" s="21">
        <v>43844</v>
      </c>
      <c r="B225" s="17">
        <v>36.525036</v>
      </c>
      <c r="C225" s="17">
        <f t="shared" si="21"/>
        <v>1.6747067317413933E-2</v>
      </c>
      <c r="D225" s="17"/>
      <c r="E225" s="17"/>
      <c r="F225" s="17">
        <v>87.850814999999997</v>
      </c>
      <c r="G225" s="17">
        <f t="shared" si="22"/>
        <v>4.6921719789687621E-3</v>
      </c>
      <c r="H225" s="17"/>
      <c r="I225" s="17"/>
      <c r="J225" s="17">
        <v>44.771251999999997</v>
      </c>
      <c r="K225" s="17">
        <f t="shared" si="23"/>
        <v>1.9168592939882156E-3</v>
      </c>
      <c r="L225" s="17"/>
      <c r="M225" s="17"/>
      <c r="N225" s="17">
        <v>64.907561999999999</v>
      </c>
      <c r="O225" s="17">
        <f t="shared" si="24"/>
        <v>4.3840666919976456E-3</v>
      </c>
      <c r="P225" s="17"/>
      <c r="Q225" s="17"/>
      <c r="R225" s="17">
        <v>142.64215100000001</v>
      </c>
      <c r="S225" s="17">
        <f t="shared" si="25"/>
        <v>5.6280835935056395E-3</v>
      </c>
      <c r="T225" s="17"/>
      <c r="U225" s="17"/>
      <c r="V225" s="22">
        <v>3283.1499020000001</v>
      </c>
      <c r="W225" s="17">
        <f t="shared" si="26"/>
        <v>-1.5145329342819425E-3</v>
      </c>
      <c r="X225" s="22">
        <v>28939.669922000001</v>
      </c>
      <c r="Y225" s="17">
        <f t="shared" si="27"/>
        <v>1.1284146987917687E-3</v>
      </c>
    </row>
    <row r="226" spans="1:25">
      <c r="A226" s="21">
        <v>43843</v>
      </c>
      <c r="B226" s="17">
        <v>35.923423999999997</v>
      </c>
      <c r="C226" s="17">
        <f t="shared" si="21"/>
        <v>-2.0258167315094777E-3</v>
      </c>
      <c r="D226" s="17"/>
      <c r="E226" s="17"/>
      <c r="F226" s="17">
        <v>87.440528999999998</v>
      </c>
      <c r="G226" s="17">
        <f t="shared" si="22"/>
        <v>-2.23313361550459E-4</v>
      </c>
      <c r="H226" s="17"/>
      <c r="I226" s="17"/>
      <c r="J226" s="17">
        <v>44.685595999999997</v>
      </c>
      <c r="K226" s="17">
        <f t="shared" si="23"/>
        <v>3.4195976000885864E-3</v>
      </c>
      <c r="L226" s="17"/>
      <c r="M226" s="17"/>
      <c r="N226" s="17">
        <v>64.624245000000002</v>
      </c>
      <c r="O226" s="17">
        <f t="shared" si="24"/>
        <v>1.4103842402357403E-2</v>
      </c>
      <c r="P226" s="17"/>
      <c r="Q226" s="17"/>
      <c r="R226" s="17">
        <v>141.843842</v>
      </c>
      <c r="S226" s="17">
        <f t="shared" si="25"/>
        <v>4.4119782117899575E-3</v>
      </c>
      <c r="T226" s="17"/>
      <c r="U226" s="17"/>
      <c r="V226" s="22">
        <v>3288.1298830000001</v>
      </c>
      <c r="W226" s="17">
        <f t="shared" si="26"/>
        <v>6.9762152039845038E-3</v>
      </c>
      <c r="X226" s="22">
        <v>28907.050781000002</v>
      </c>
      <c r="Y226" s="17">
        <f t="shared" si="27"/>
        <v>2.8893254197870366E-3</v>
      </c>
    </row>
    <row r="227" spans="1:25">
      <c r="A227" s="21">
        <v>43840</v>
      </c>
      <c r="B227" s="17">
        <v>35.996346000000003</v>
      </c>
      <c r="C227" s="17">
        <f t="shared" si="21"/>
        <v>1.5428090534264971E-2</v>
      </c>
      <c r="D227" s="17"/>
      <c r="E227" s="17"/>
      <c r="F227" s="17">
        <v>87.460059999999999</v>
      </c>
      <c r="G227" s="17">
        <f t="shared" si="22"/>
        <v>1.6782049700658774E-3</v>
      </c>
      <c r="H227" s="17"/>
      <c r="I227" s="17"/>
      <c r="J227" s="17">
        <v>44.53331</v>
      </c>
      <c r="K227" s="17">
        <f t="shared" si="23"/>
        <v>3.0010543003058388E-3</v>
      </c>
      <c r="L227" s="17"/>
      <c r="M227" s="17"/>
      <c r="N227" s="17">
        <v>63.725470999999999</v>
      </c>
      <c r="O227" s="17">
        <f t="shared" si="24"/>
        <v>-3.3612712289909918E-3</v>
      </c>
      <c r="P227" s="17"/>
      <c r="Q227" s="17"/>
      <c r="R227" s="17">
        <v>141.22077899999999</v>
      </c>
      <c r="S227" s="17">
        <f t="shared" si="25"/>
        <v>-2.2698130569013264E-3</v>
      </c>
      <c r="T227" s="17"/>
      <c r="U227" s="17"/>
      <c r="V227" s="22">
        <v>3265.3500979999999</v>
      </c>
      <c r="W227" s="17">
        <f t="shared" si="26"/>
        <v>-2.8551785323552847E-3</v>
      </c>
      <c r="X227" s="22">
        <v>28823.769531000002</v>
      </c>
      <c r="Y227" s="17">
        <f t="shared" si="27"/>
        <v>-4.5975521620875703E-3</v>
      </c>
    </row>
    <row r="228" spans="1:25">
      <c r="A228" s="21">
        <v>43839</v>
      </c>
      <c r="B228" s="17">
        <v>35.449429000000002</v>
      </c>
      <c r="C228" s="17">
        <f t="shared" si="21"/>
        <v>-4.3521605555045806E-3</v>
      </c>
      <c r="D228" s="17"/>
      <c r="E228" s="17"/>
      <c r="F228" s="17">
        <v>87.31353</v>
      </c>
      <c r="G228" s="17">
        <f t="shared" si="22"/>
        <v>8.8036658010979263E-3</v>
      </c>
      <c r="H228" s="17"/>
      <c r="I228" s="17"/>
      <c r="J228" s="17">
        <v>44.400063000000003</v>
      </c>
      <c r="K228" s="17">
        <f t="shared" si="23"/>
        <v>5.1713047181995986E-3</v>
      </c>
      <c r="L228" s="17"/>
      <c r="M228" s="17"/>
      <c r="N228" s="17">
        <v>63.940392000000003</v>
      </c>
      <c r="O228" s="17">
        <f t="shared" si="24"/>
        <v>2.4898205663334227E-2</v>
      </c>
      <c r="P228" s="17"/>
      <c r="Q228" s="17"/>
      <c r="R228" s="17">
        <v>141.54205300000001</v>
      </c>
      <c r="S228" s="17">
        <f t="shared" si="25"/>
        <v>2.9662612258811727E-3</v>
      </c>
      <c r="T228" s="17"/>
      <c r="U228" s="17"/>
      <c r="V228" s="22">
        <v>3274.6999510000001</v>
      </c>
      <c r="W228" s="17">
        <f t="shared" si="26"/>
        <v>6.6552624994673515E-3</v>
      </c>
      <c r="X228" s="22">
        <v>28956.900390999999</v>
      </c>
      <c r="Y228" s="17">
        <f t="shared" si="27"/>
        <v>7.3685818395246017E-3</v>
      </c>
    </row>
    <row r="229" spans="1:25">
      <c r="A229" s="21">
        <v>43838</v>
      </c>
      <c r="B229" s="17">
        <v>35.604385000000001</v>
      </c>
      <c r="C229" s="17">
        <f t="shared" si="21"/>
        <v>7.9998720337559615E-3</v>
      </c>
      <c r="D229" s="17"/>
      <c r="E229" s="17"/>
      <c r="F229" s="17">
        <v>86.551558999999997</v>
      </c>
      <c r="G229" s="17">
        <f t="shared" si="22"/>
        <v>-6.7264694927411384E-3</v>
      </c>
      <c r="H229" s="17"/>
      <c r="I229" s="17"/>
      <c r="J229" s="17">
        <v>44.171638000000002</v>
      </c>
      <c r="K229" s="17">
        <f t="shared" si="23"/>
        <v>4.3281367816456751E-3</v>
      </c>
      <c r="L229" s="17"/>
      <c r="M229" s="17"/>
      <c r="N229" s="17">
        <v>62.387065999999997</v>
      </c>
      <c r="O229" s="17">
        <f t="shared" si="24"/>
        <v>-1.0948924743923172E-3</v>
      </c>
      <c r="P229" s="17"/>
      <c r="Q229" s="17"/>
      <c r="R229" s="17">
        <v>141.12344400000001</v>
      </c>
      <c r="S229" s="17">
        <f t="shared" si="25"/>
        <v>-1.3783902794850533E-4</v>
      </c>
      <c r="T229" s="17"/>
      <c r="U229" s="17"/>
      <c r="V229" s="22">
        <v>3253.0500489999999</v>
      </c>
      <c r="W229" s="17">
        <f t="shared" si="26"/>
        <v>4.9024513105131451E-3</v>
      </c>
      <c r="X229" s="22">
        <v>28745.089843999998</v>
      </c>
      <c r="Y229" s="17">
        <f t="shared" si="27"/>
        <v>5.6469341163154496E-3</v>
      </c>
    </row>
    <row r="230" spans="1:25">
      <c r="A230" s="21">
        <v>43837</v>
      </c>
      <c r="B230" s="17">
        <v>35.321815000000001</v>
      </c>
      <c r="C230" s="17">
        <f t="shared" si="21"/>
        <v>-3.3436497390048059E-3</v>
      </c>
      <c r="D230" s="17"/>
      <c r="E230" s="17"/>
      <c r="F230" s="17">
        <v>87.137687999999997</v>
      </c>
      <c r="G230" s="17">
        <f t="shared" si="22"/>
        <v>-2.6625960366651547E-2</v>
      </c>
      <c r="H230" s="17"/>
      <c r="I230" s="17"/>
      <c r="J230" s="17">
        <v>43.981281000000003</v>
      </c>
      <c r="K230" s="17">
        <f t="shared" si="23"/>
        <v>-6.2365539113168333E-3</v>
      </c>
      <c r="L230" s="17"/>
      <c r="M230" s="17"/>
      <c r="N230" s="17">
        <v>62.455447999999997</v>
      </c>
      <c r="O230" s="17">
        <f t="shared" si="24"/>
        <v>1.5084101686594131E-2</v>
      </c>
      <c r="P230" s="17"/>
      <c r="Q230" s="17"/>
      <c r="R230" s="17">
        <v>141.142899</v>
      </c>
      <c r="S230" s="17">
        <f t="shared" si="25"/>
        <v>6.1067299922545892E-3</v>
      </c>
      <c r="T230" s="17"/>
      <c r="U230" s="17"/>
      <c r="V230" s="22">
        <v>3237.179932</v>
      </c>
      <c r="W230" s="17">
        <f t="shared" si="26"/>
        <v>-2.8032384509980579E-3</v>
      </c>
      <c r="X230" s="22">
        <v>28583.679688</v>
      </c>
      <c r="Y230" s="17">
        <f t="shared" si="27"/>
        <v>-4.1702812497249608E-3</v>
      </c>
    </row>
    <row r="231" spans="1:25">
      <c r="A231" s="21">
        <v>43836</v>
      </c>
      <c r="B231" s="17">
        <v>35.440314999999998</v>
      </c>
      <c r="C231" s="17">
        <f t="shared" si="21"/>
        <v>-1.284200710107708E-3</v>
      </c>
      <c r="D231" s="17"/>
      <c r="E231" s="17"/>
      <c r="F231" s="17">
        <v>89.521277999999995</v>
      </c>
      <c r="G231" s="17">
        <f t="shared" si="22"/>
        <v>4.2739480663833707E-3</v>
      </c>
      <c r="H231" s="17"/>
      <c r="I231" s="17"/>
      <c r="J231" s="17">
        <v>44.257294000000002</v>
      </c>
      <c r="K231" s="17">
        <f t="shared" si="23"/>
        <v>4.3021581634472561E-4</v>
      </c>
      <c r="L231" s="17"/>
      <c r="M231" s="17"/>
      <c r="N231" s="17">
        <v>61.527363000000001</v>
      </c>
      <c r="O231" s="17">
        <f t="shared" si="24"/>
        <v>3.1857608235468238E-3</v>
      </c>
      <c r="P231" s="17"/>
      <c r="Q231" s="17"/>
      <c r="R231" s="17">
        <v>140.28620900000001</v>
      </c>
      <c r="S231" s="17">
        <f t="shared" si="25"/>
        <v>-1.247438567226089E-3</v>
      </c>
      <c r="T231" s="17"/>
      <c r="U231" s="17"/>
      <c r="V231" s="22">
        <v>3246.280029</v>
      </c>
      <c r="W231" s="17">
        <f t="shared" si="26"/>
        <v>3.5333726923132414E-3</v>
      </c>
      <c r="X231" s="22">
        <v>28703.380859000001</v>
      </c>
      <c r="Y231" s="17">
        <f t="shared" si="27"/>
        <v>2.3921873583934161E-3</v>
      </c>
    </row>
    <row r="232" spans="1:25">
      <c r="A232" s="21">
        <v>43833</v>
      </c>
      <c r="B232" s="17">
        <v>35.485886000000001</v>
      </c>
      <c r="C232" s="17">
        <f t="shared" si="21"/>
        <v>-5.3654548124437706E-3</v>
      </c>
      <c r="D232" s="17"/>
      <c r="E232" s="17"/>
      <c r="F232" s="17">
        <v>89.140297000000004</v>
      </c>
      <c r="G232" s="17">
        <f t="shared" si="22"/>
        <v>-8.58323379252246E-3</v>
      </c>
      <c r="H232" s="17"/>
      <c r="I232" s="17"/>
      <c r="J232" s="17">
        <v>44.238261999999999</v>
      </c>
      <c r="K232" s="17">
        <f t="shared" si="23"/>
        <v>-9.3775592271730934E-3</v>
      </c>
      <c r="L232" s="17"/>
      <c r="M232" s="17"/>
      <c r="N232" s="17">
        <v>61.331974000000002</v>
      </c>
      <c r="O232" s="17">
        <f t="shared" si="24"/>
        <v>-8.8411337244888033E-3</v>
      </c>
      <c r="P232" s="17"/>
      <c r="Q232" s="17"/>
      <c r="R232" s="17">
        <v>140.46142599999999</v>
      </c>
      <c r="S232" s="17">
        <f t="shared" si="25"/>
        <v>-1.1577771787756319E-2</v>
      </c>
      <c r="T232" s="17"/>
      <c r="U232" s="17"/>
      <c r="V232" s="22">
        <v>3234.8500979999999</v>
      </c>
      <c r="W232" s="17">
        <f t="shared" si="26"/>
        <v>-7.0598705613004187E-3</v>
      </c>
      <c r="X232" s="22">
        <v>28634.880859000001</v>
      </c>
      <c r="Y232" s="17">
        <f t="shared" si="27"/>
        <v>-8.1028624560655071E-3</v>
      </c>
    </row>
    <row r="233" spans="1:25">
      <c r="A233" s="21">
        <v>43832</v>
      </c>
      <c r="B233" s="17">
        <v>35.677311000000003</v>
      </c>
      <c r="C233" s="17">
        <f t="shared" si="21"/>
        <v>-1.0209226849517972E-3</v>
      </c>
      <c r="D233" s="17"/>
      <c r="E233" s="17"/>
      <c r="F233" s="17">
        <v>89.912032999999994</v>
      </c>
      <c r="G233" s="17">
        <f t="shared" si="22"/>
        <v>1.1984753017767247E-2</v>
      </c>
      <c r="H233" s="17"/>
      <c r="I233" s="17"/>
      <c r="J233" s="17">
        <v>44.657035999999998</v>
      </c>
      <c r="K233" s="17">
        <f t="shared" si="23"/>
        <v>-1.4898375842035128E-3</v>
      </c>
      <c r="L233" s="17"/>
      <c r="M233" s="17"/>
      <c r="N233" s="17">
        <v>61.879055000000001</v>
      </c>
      <c r="O233" s="17">
        <f t="shared" si="24"/>
        <v>-6.2755588247682681E-3</v>
      </c>
      <c r="P233" s="17"/>
      <c r="Q233" s="17"/>
      <c r="R233" s="17">
        <v>142.10670500000001</v>
      </c>
      <c r="S233" s="17">
        <f t="shared" si="25"/>
        <v>6.8552526476528541E-4</v>
      </c>
      <c r="T233" s="17"/>
      <c r="U233" s="17"/>
      <c r="V233" s="22">
        <v>3257.8500979999999</v>
      </c>
      <c r="W233" s="17">
        <f t="shared" si="26"/>
        <v>8.3788028763995825E-3</v>
      </c>
      <c r="X233" s="22">
        <v>28868.800781000002</v>
      </c>
      <c r="Y233" s="17">
        <f t="shared" si="27"/>
        <v>1.1576012365499988E-2</v>
      </c>
    </row>
    <row r="234" spans="1:25">
      <c r="A234" s="21">
        <v>43830</v>
      </c>
      <c r="B234" s="17">
        <v>35.713771999999999</v>
      </c>
      <c r="C234" s="17">
        <f t="shared" si="21"/>
        <v>6.9391957263595927E-3</v>
      </c>
      <c r="D234" s="17"/>
      <c r="E234" s="17"/>
      <c r="F234" s="17">
        <v>88.847221000000005</v>
      </c>
      <c r="G234" s="17">
        <f t="shared" si="22"/>
        <v>-8.7898410560716123E-4</v>
      </c>
      <c r="H234" s="17"/>
      <c r="I234" s="17"/>
      <c r="J234" s="17">
        <v>44.723666999999999</v>
      </c>
      <c r="K234" s="17">
        <f t="shared" si="23"/>
        <v>-1.9115442094839175E-3</v>
      </c>
      <c r="L234" s="17"/>
      <c r="M234" s="17"/>
      <c r="N234" s="17">
        <v>62.269832999999998</v>
      </c>
      <c r="O234" s="17">
        <f t="shared" si="24"/>
        <v>7.2179564199705837E-3</v>
      </c>
      <c r="P234" s="17"/>
      <c r="Q234" s="17"/>
      <c r="R234" s="17">
        <v>142.009354</v>
      </c>
      <c r="S234" s="17">
        <f t="shared" si="25"/>
        <v>3.9229380977281458E-3</v>
      </c>
      <c r="T234" s="17"/>
      <c r="U234" s="17"/>
      <c r="V234" s="22">
        <v>3230.780029</v>
      </c>
      <c r="W234" s="17">
        <f t="shared" si="26"/>
        <v>2.9460215892096464E-3</v>
      </c>
      <c r="X234" s="22">
        <v>28538.439452999999</v>
      </c>
      <c r="Y234" s="17">
        <f t="shared" si="27"/>
        <v>2.680712916335537E-3</v>
      </c>
    </row>
    <row r="235" spans="1:25">
      <c r="A235" s="21">
        <v>43829</v>
      </c>
      <c r="B235" s="17">
        <v>35.467655000000001</v>
      </c>
      <c r="C235" s="17">
        <f t="shared" si="21"/>
        <v>-1.0427441860581865E-2</v>
      </c>
      <c r="D235" s="17"/>
      <c r="E235" s="17"/>
      <c r="F235" s="17">
        <v>88.925385000000006</v>
      </c>
      <c r="G235" s="17">
        <f t="shared" si="22"/>
        <v>-5.136560903603371E-3</v>
      </c>
      <c r="H235" s="17"/>
      <c r="I235" s="17"/>
      <c r="J235" s="17">
        <v>44.809322000000002</v>
      </c>
      <c r="K235" s="17">
        <f t="shared" si="23"/>
        <v>-4.4406705981153705E-3</v>
      </c>
      <c r="L235" s="17"/>
      <c r="M235" s="17"/>
      <c r="N235" s="17">
        <v>61.823593000000002</v>
      </c>
      <c r="O235" s="17">
        <f t="shared" si="24"/>
        <v>-6.3922774777117608E-3</v>
      </c>
      <c r="P235" s="17"/>
      <c r="Q235" s="17"/>
      <c r="R235" s="17">
        <v>141.45443700000001</v>
      </c>
      <c r="S235" s="17">
        <f t="shared" si="25"/>
        <v>-3.0874073507342059E-3</v>
      </c>
      <c r="T235" s="17"/>
      <c r="U235" s="17"/>
      <c r="V235" s="22">
        <v>3221.290039</v>
      </c>
      <c r="W235" s="17">
        <f t="shared" si="26"/>
        <v>-5.7808226135590557E-3</v>
      </c>
      <c r="X235" s="22">
        <v>28462.140625</v>
      </c>
      <c r="Y235" s="17">
        <f t="shared" si="27"/>
        <v>-6.3926507385821951E-3</v>
      </c>
    </row>
    <row r="236" spans="1:25">
      <c r="A236" s="21">
        <v>43826</v>
      </c>
      <c r="B236" s="17">
        <v>35.841388999999999</v>
      </c>
      <c r="C236" s="17">
        <f t="shared" si="21"/>
        <v>-1.5235925482670609E-3</v>
      </c>
      <c r="D236" s="17"/>
      <c r="E236" s="17"/>
      <c r="F236" s="17">
        <v>89.384513999999996</v>
      </c>
      <c r="G236" s="17">
        <f t="shared" si="22"/>
        <v>1.7517330001350917E-3</v>
      </c>
      <c r="H236" s="17"/>
      <c r="I236" s="17"/>
      <c r="J236" s="17">
        <v>45.009193000000003</v>
      </c>
      <c r="K236" s="17">
        <f t="shared" si="23"/>
        <v>8.1004936309350128E-3</v>
      </c>
      <c r="L236" s="17"/>
      <c r="M236" s="17"/>
      <c r="N236" s="17">
        <v>62.221328999999997</v>
      </c>
      <c r="O236" s="17">
        <f t="shared" si="24"/>
        <v>2.814299052853908E-3</v>
      </c>
      <c r="P236" s="17"/>
      <c r="Q236" s="17"/>
      <c r="R236" s="17">
        <v>141.892517</v>
      </c>
      <c r="S236" s="17">
        <f t="shared" si="25"/>
        <v>-5.4867770230415669E-4</v>
      </c>
      <c r="T236" s="17"/>
      <c r="U236" s="17"/>
      <c r="V236" s="22">
        <v>3240.0200199999999</v>
      </c>
      <c r="W236" s="17">
        <f t="shared" si="26"/>
        <v>3.3984895565053463E-5</v>
      </c>
      <c r="X236" s="22">
        <v>28645.259765999999</v>
      </c>
      <c r="Y236" s="17">
        <f t="shared" si="27"/>
        <v>8.3396160978810308E-4</v>
      </c>
    </row>
    <row r="237" spans="1:25">
      <c r="A237" s="21">
        <v>43825</v>
      </c>
      <c r="B237" s="17">
        <v>35.896079999999998</v>
      </c>
      <c r="C237" s="17">
        <f t="shared" si="21"/>
        <v>2.2906937533242466E-3</v>
      </c>
      <c r="D237" s="17"/>
      <c r="E237" s="17"/>
      <c r="F237" s="17">
        <v>89.228210000000004</v>
      </c>
      <c r="G237" s="17">
        <f t="shared" si="22"/>
        <v>-1.0936916899974003E-3</v>
      </c>
      <c r="H237" s="17"/>
      <c r="I237" s="17"/>
      <c r="J237" s="17">
        <v>44.647525999999999</v>
      </c>
      <c r="K237" s="17">
        <f t="shared" si="23"/>
        <v>2.133159896664516E-4</v>
      </c>
      <c r="L237" s="17"/>
      <c r="M237" s="17"/>
      <c r="N237" s="17">
        <v>62.046711000000002</v>
      </c>
      <c r="O237" s="17">
        <f t="shared" si="24"/>
        <v>1.2666262133604889E-2</v>
      </c>
      <c r="P237" s="17"/>
      <c r="Q237" s="17"/>
      <c r="R237" s="17">
        <v>141.97041300000001</v>
      </c>
      <c r="S237" s="17">
        <f t="shared" si="25"/>
        <v>-6.8513790557755971E-4</v>
      </c>
      <c r="T237" s="17"/>
      <c r="U237" s="17"/>
      <c r="V237" s="22">
        <v>3239.9099120000001</v>
      </c>
      <c r="W237" s="17">
        <f t="shared" si="26"/>
        <v>5.1281665829021605E-3</v>
      </c>
      <c r="X237" s="22">
        <v>28621.390625</v>
      </c>
      <c r="Y237" s="17">
        <f t="shared" si="27"/>
        <v>3.7152283727450719E-3</v>
      </c>
    </row>
    <row r="238" spans="1:25">
      <c r="A238" s="21">
        <v>43823</v>
      </c>
      <c r="B238" s="17">
        <v>35.814041000000003</v>
      </c>
      <c r="C238" s="17">
        <f t="shared" si="21"/>
        <v>-7.6302846410325476E-4</v>
      </c>
      <c r="D238" s="17"/>
      <c r="E238" s="17"/>
      <c r="F238" s="17">
        <v>89.325905000000006</v>
      </c>
      <c r="G238" s="17">
        <f t="shared" si="22"/>
        <v>-3.2701557515057988E-3</v>
      </c>
      <c r="H238" s="17"/>
      <c r="I238" s="17"/>
      <c r="J238" s="17">
        <v>44.638004000000002</v>
      </c>
      <c r="K238" s="17">
        <f t="shared" si="23"/>
        <v>1.0672248493936998E-3</v>
      </c>
      <c r="L238" s="17"/>
      <c r="M238" s="17"/>
      <c r="N238" s="17">
        <v>61.270640999999998</v>
      </c>
      <c r="O238" s="17">
        <f t="shared" si="24"/>
        <v>-7.9100907228890627E-4</v>
      </c>
      <c r="P238" s="17"/>
      <c r="Q238" s="17"/>
      <c r="R238" s="17">
        <v>142.06774899999999</v>
      </c>
      <c r="S238" s="17">
        <f t="shared" si="25"/>
        <v>-3.4826822473839059E-3</v>
      </c>
      <c r="T238" s="17"/>
      <c r="U238" s="17"/>
      <c r="V238" s="22">
        <v>3223.3798830000001</v>
      </c>
      <c r="W238" s="17">
        <f t="shared" si="26"/>
        <v>-1.9544821450478977E-4</v>
      </c>
      <c r="X238" s="22">
        <v>28515.449218999998</v>
      </c>
      <c r="Y238" s="17">
        <f t="shared" si="27"/>
        <v>-1.2636828530160349E-3</v>
      </c>
    </row>
    <row r="239" spans="1:25">
      <c r="A239" s="21">
        <v>43822</v>
      </c>
      <c r="B239" s="17">
        <v>35.841388999999999</v>
      </c>
      <c r="C239" s="17">
        <f t="shared" si="21"/>
        <v>2.2941971819958606E-3</v>
      </c>
      <c r="D239" s="17"/>
      <c r="E239" s="17"/>
      <c r="F239" s="17">
        <v>89.618972999999997</v>
      </c>
      <c r="G239" s="17">
        <f t="shared" si="22"/>
        <v>1.7471421515491414E-3</v>
      </c>
      <c r="H239" s="17"/>
      <c r="I239" s="17"/>
      <c r="J239" s="17">
        <v>44.590415999999998</v>
      </c>
      <c r="K239" s="17">
        <f t="shared" si="23"/>
        <v>-9.9325112881961664E-3</v>
      </c>
      <c r="L239" s="17"/>
      <c r="M239" s="17"/>
      <c r="N239" s="17">
        <v>61.319144999999999</v>
      </c>
      <c r="O239" s="17">
        <f t="shared" si="24"/>
        <v>-4.7236196466791114E-3</v>
      </c>
      <c r="P239" s="17"/>
      <c r="Q239" s="17"/>
      <c r="R239" s="17">
        <v>142.564255</v>
      </c>
      <c r="S239" s="17">
        <f t="shared" si="25"/>
        <v>2.6017216371638785E-3</v>
      </c>
      <c r="T239" s="17"/>
      <c r="U239" s="17"/>
      <c r="V239" s="22">
        <v>3224.01001</v>
      </c>
      <c r="W239" s="17">
        <f t="shared" si="26"/>
        <v>8.6614358072978348E-4</v>
      </c>
      <c r="X239" s="22">
        <v>28551.529297000001</v>
      </c>
      <c r="Y239" s="17">
        <f t="shared" si="27"/>
        <v>3.389181110610151E-3</v>
      </c>
    </row>
    <row r="240" spans="1:25">
      <c r="A240" s="21">
        <v>43819</v>
      </c>
      <c r="B240" s="17">
        <v>35.759349999999998</v>
      </c>
      <c r="C240" s="17">
        <f t="shared" si="21"/>
        <v>6.6718558879126366E-3</v>
      </c>
      <c r="D240" s="17"/>
      <c r="E240" s="17"/>
      <c r="F240" s="17">
        <v>89.462669000000005</v>
      </c>
      <c r="G240" s="17">
        <f t="shared" si="22"/>
        <v>1.7668697271864708E-2</v>
      </c>
      <c r="H240" s="17"/>
      <c r="I240" s="17"/>
      <c r="J240" s="17">
        <v>45.037754</v>
      </c>
      <c r="K240" s="17">
        <f t="shared" si="23"/>
        <v>6.5944837167735137E-3</v>
      </c>
      <c r="L240" s="17"/>
      <c r="M240" s="17"/>
      <c r="N240" s="17">
        <v>61.610168000000002</v>
      </c>
      <c r="O240" s="17">
        <f t="shared" si="24"/>
        <v>1.050116309006377E-2</v>
      </c>
      <c r="P240" s="17"/>
      <c r="Q240" s="17"/>
      <c r="R240" s="17">
        <v>142.19430500000001</v>
      </c>
      <c r="S240" s="17">
        <f t="shared" si="25"/>
        <v>4.8845351319726227E-3</v>
      </c>
      <c r="T240" s="17"/>
      <c r="U240" s="17"/>
      <c r="V240" s="22">
        <v>3221.219971</v>
      </c>
      <c r="W240" s="17">
        <f t="shared" si="26"/>
        <v>4.9447812331995245E-3</v>
      </c>
      <c r="X240" s="22">
        <v>28455.089843999998</v>
      </c>
      <c r="Y240" s="17">
        <f t="shared" si="27"/>
        <v>2.753251349596475E-3</v>
      </c>
    </row>
    <row r="241" spans="1:25">
      <c r="A241" s="21">
        <v>43818</v>
      </c>
      <c r="B241" s="17">
        <v>35.522350000000003</v>
      </c>
      <c r="C241" s="17">
        <f t="shared" si="21"/>
        <v>2.0570430062498701E-3</v>
      </c>
      <c r="D241" s="17"/>
      <c r="E241" s="17"/>
      <c r="F241" s="17">
        <v>87.909424000000001</v>
      </c>
      <c r="G241" s="17">
        <f t="shared" si="22"/>
        <v>4.1285132549202519E-3</v>
      </c>
      <c r="H241" s="17"/>
      <c r="I241" s="17"/>
      <c r="J241" s="17">
        <v>44.742699000000002</v>
      </c>
      <c r="K241" s="17">
        <f t="shared" si="23"/>
        <v>2.773035835946791E-3</v>
      </c>
      <c r="L241" s="17"/>
      <c r="M241" s="17"/>
      <c r="N241" s="17">
        <v>60.969912999999998</v>
      </c>
      <c r="O241" s="17">
        <f t="shared" si="24"/>
        <v>-4.7506289529571921E-3</v>
      </c>
      <c r="P241" s="17"/>
      <c r="Q241" s="17"/>
      <c r="R241" s="17">
        <v>141.503128</v>
      </c>
      <c r="S241" s="17">
        <f t="shared" si="25"/>
        <v>1.5084933399418299E-2</v>
      </c>
      <c r="T241" s="17"/>
      <c r="U241" s="17"/>
      <c r="V241" s="22">
        <v>3205.3701169999999</v>
      </c>
      <c r="W241" s="17">
        <f t="shared" si="26"/>
        <v>4.4592918133157244E-3</v>
      </c>
      <c r="X241" s="22">
        <v>28376.960938</v>
      </c>
      <c r="Y241" s="17">
        <f t="shared" si="27"/>
        <v>4.8755366435511149E-3</v>
      </c>
    </row>
    <row r="242" spans="1:25">
      <c r="A242" s="21">
        <v>43817</v>
      </c>
      <c r="B242" s="17">
        <v>35.449429000000002</v>
      </c>
      <c r="C242" s="17">
        <f t="shared" si="21"/>
        <v>-2.5700436301068219E-4</v>
      </c>
      <c r="D242" s="17"/>
      <c r="E242" s="17"/>
      <c r="F242" s="17">
        <v>87.547980999999993</v>
      </c>
      <c r="G242" s="17">
        <f t="shared" si="22"/>
        <v>6.7400587703667636E-3</v>
      </c>
      <c r="H242" s="17"/>
      <c r="I242" s="17"/>
      <c r="J242" s="17">
        <v>44.618969</v>
      </c>
      <c r="K242" s="17">
        <f t="shared" si="23"/>
        <v>5.1457804809560415E-3</v>
      </c>
      <c r="L242" s="17"/>
      <c r="M242" s="17"/>
      <c r="N242" s="17">
        <v>61.260941000000003</v>
      </c>
      <c r="O242" s="17">
        <f t="shared" si="24"/>
        <v>-1.4974299199388641E-2</v>
      </c>
      <c r="P242" s="17"/>
      <c r="Q242" s="17"/>
      <c r="R242" s="17">
        <v>139.400284</v>
      </c>
      <c r="S242" s="17">
        <f t="shared" si="25"/>
        <v>-2.5771522173209105E-3</v>
      </c>
      <c r="T242" s="17"/>
      <c r="U242" s="17"/>
      <c r="V242" s="22">
        <v>3191.139893</v>
      </c>
      <c r="W242" s="17">
        <f t="shared" si="26"/>
        <v>-4.3230018648399149E-4</v>
      </c>
      <c r="X242" s="22">
        <v>28239.279297000001</v>
      </c>
      <c r="Y242" s="17">
        <f t="shared" si="27"/>
        <v>-9.8633392410596432E-4</v>
      </c>
    </row>
    <row r="243" spans="1:25">
      <c r="A243" s="21">
        <v>43816</v>
      </c>
      <c r="B243" s="17">
        <v>35.458542000000001</v>
      </c>
      <c r="C243" s="17">
        <f t="shared" si="21"/>
        <v>-6.1318802866057176E-3</v>
      </c>
      <c r="D243" s="17"/>
      <c r="E243" s="17"/>
      <c r="F243" s="17">
        <v>86.961853000000005</v>
      </c>
      <c r="G243" s="17">
        <f t="shared" si="22"/>
        <v>-3.0238367266659516E-3</v>
      </c>
      <c r="H243" s="17"/>
      <c r="I243" s="17"/>
      <c r="J243" s="17">
        <v>44.390545000000003</v>
      </c>
      <c r="K243" s="17">
        <f t="shared" si="23"/>
        <v>-5.1194369820601882E-3</v>
      </c>
      <c r="L243" s="17"/>
      <c r="M243" s="17"/>
      <c r="N243" s="17">
        <v>62.192225999999998</v>
      </c>
      <c r="O243" s="17">
        <f t="shared" si="24"/>
        <v>9.6063388865972321E-3</v>
      </c>
      <c r="P243" s="17"/>
      <c r="Q243" s="17"/>
      <c r="R243" s="17">
        <v>139.760468</v>
      </c>
      <c r="S243" s="17">
        <f t="shared" si="25"/>
        <v>1.2483181813081279E-2</v>
      </c>
      <c r="T243" s="17"/>
      <c r="U243" s="17"/>
      <c r="V243" s="22">
        <v>3192.5200199999999</v>
      </c>
      <c r="W243" s="17">
        <f t="shared" si="26"/>
        <v>3.3529242708785212E-4</v>
      </c>
      <c r="X243" s="22">
        <v>28267.160156000002</v>
      </c>
      <c r="Y243" s="17">
        <f t="shared" si="27"/>
        <v>1.1074391601557654E-3</v>
      </c>
    </row>
    <row r="244" spans="1:25">
      <c r="A244" s="21">
        <v>43815</v>
      </c>
      <c r="B244" s="17">
        <v>35.677311000000003</v>
      </c>
      <c r="C244" s="17">
        <f t="shared" si="21"/>
        <v>2.1132335072623354E-2</v>
      </c>
      <c r="D244" s="17"/>
      <c r="E244" s="17"/>
      <c r="F244" s="17">
        <v>87.225609000000006</v>
      </c>
      <c r="G244" s="17">
        <f t="shared" si="22"/>
        <v>1.1211905180064097E-3</v>
      </c>
      <c r="H244" s="17"/>
      <c r="I244" s="17"/>
      <c r="J244" s="17">
        <v>44.618969</v>
      </c>
      <c r="K244" s="17">
        <f t="shared" si="23"/>
        <v>1.9573754852199032E-2</v>
      </c>
      <c r="L244" s="17"/>
      <c r="M244" s="17"/>
      <c r="N244" s="17">
        <v>61.600470999999999</v>
      </c>
      <c r="O244" s="17">
        <f t="shared" si="24"/>
        <v>-5.0141251378997831E-3</v>
      </c>
      <c r="P244" s="17"/>
      <c r="Q244" s="17"/>
      <c r="R244" s="17">
        <v>138.03732299999999</v>
      </c>
      <c r="S244" s="17">
        <f t="shared" si="25"/>
        <v>2.899914750400967E-3</v>
      </c>
      <c r="T244" s="17"/>
      <c r="U244" s="17"/>
      <c r="V244" s="22">
        <v>3191.4499510000001</v>
      </c>
      <c r="W244" s="17">
        <f t="shared" si="26"/>
        <v>7.1477851709664808E-3</v>
      </c>
      <c r="X244" s="22">
        <v>28235.890625</v>
      </c>
      <c r="Y244" s="17">
        <f t="shared" si="27"/>
        <v>3.5723620200380779E-3</v>
      </c>
    </row>
    <row r="245" spans="1:25">
      <c r="A245" s="21">
        <v>43812</v>
      </c>
      <c r="B245" s="17">
        <v>34.938969</v>
      </c>
      <c r="C245" s="17">
        <f t="shared" si="21"/>
        <v>-5.4488720449730188E-3</v>
      </c>
      <c r="D245" s="17"/>
      <c r="E245" s="17"/>
      <c r="F245" s="17">
        <v>87.127921999999998</v>
      </c>
      <c r="G245" s="17">
        <f t="shared" si="22"/>
        <v>2.5853810474554262E-3</v>
      </c>
      <c r="H245" s="17"/>
      <c r="I245" s="17"/>
      <c r="J245" s="17">
        <v>43.762374999999999</v>
      </c>
      <c r="K245" s="17">
        <f t="shared" si="23"/>
        <v>1.0885331943719656E-3</v>
      </c>
      <c r="L245" s="17"/>
      <c r="M245" s="17"/>
      <c r="N245" s="17">
        <v>61.910899999999998</v>
      </c>
      <c r="O245" s="17">
        <f t="shared" si="24"/>
        <v>-1.8766895986100929E-3</v>
      </c>
      <c r="P245" s="17"/>
      <c r="Q245" s="17"/>
      <c r="R245" s="17">
        <v>137.638184</v>
      </c>
      <c r="S245" s="17">
        <f t="shared" si="25"/>
        <v>2.8311205350650681E-4</v>
      </c>
      <c r="T245" s="17"/>
      <c r="U245" s="17"/>
      <c r="V245" s="22">
        <v>3168.8000489999999</v>
      </c>
      <c r="W245" s="17">
        <f t="shared" si="26"/>
        <v>7.2581951815697821E-5</v>
      </c>
      <c r="X245" s="22">
        <v>28135.380859000001</v>
      </c>
      <c r="Y245" s="17">
        <f t="shared" si="27"/>
        <v>1.1837309785645012E-4</v>
      </c>
    </row>
    <row r="246" spans="1:25">
      <c r="A246" s="21">
        <v>43811</v>
      </c>
      <c r="B246" s="17">
        <v>35.130389999999998</v>
      </c>
      <c r="C246" s="17">
        <f t="shared" si="21"/>
        <v>8.3724988269511247E-3</v>
      </c>
      <c r="D246" s="17"/>
      <c r="E246" s="17"/>
      <c r="F246" s="17">
        <v>86.903244000000001</v>
      </c>
      <c r="G246" s="17">
        <f t="shared" si="22"/>
        <v>6.6306917932232867E-3</v>
      </c>
      <c r="H246" s="17"/>
      <c r="I246" s="17"/>
      <c r="J246" s="17">
        <v>43.714790000000001</v>
      </c>
      <c r="K246" s="17">
        <f t="shared" si="23"/>
        <v>-7.7769641678769874E-3</v>
      </c>
      <c r="L246" s="17"/>
      <c r="M246" s="17"/>
      <c r="N246" s="17">
        <v>62.027306000000003</v>
      </c>
      <c r="O246" s="17">
        <f t="shared" si="24"/>
        <v>2.4515221632517292E-2</v>
      </c>
      <c r="P246" s="17"/>
      <c r="Q246" s="17"/>
      <c r="R246" s="17">
        <v>137.59922800000001</v>
      </c>
      <c r="S246" s="17">
        <f t="shared" si="25"/>
        <v>2.5533851925925166E-3</v>
      </c>
      <c r="T246" s="17"/>
      <c r="U246" s="17"/>
      <c r="V246" s="22">
        <v>3168.570068</v>
      </c>
      <c r="W246" s="17">
        <f t="shared" si="26"/>
        <v>8.5752256005007244E-3</v>
      </c>
      <c r="X246" s="22">
        <v>28132.050781000002</v>
      </c>
      <c r="Y246" s="17">
        <f t="shared" si="27"/>
        <v>7.9089828787295424E-3</v>
      </c>
    </row>
    <row r="247" spans="1:25">
      <c r="A247" s="21">
        <v>43810</v>
      </c>
      <c r="B247" s="17">
        <v>34.838703000000002</v>
      </c>
      <c r="C247" s="17">
        <f t="shared" si="21"/>
        <v>-6.7568139689173634E-3</v>
      </c>
      <c r="D247" s="17"/>
      <c r="E247" s="17"/>
      <c r="F247" s="17">
        <v>86.330810999999997</v>
      </c>
      <c r="G247" s="17">
        <f t="shared" si="22"/>
        <v>-1.3467637224026108E-3</v>
      </c>
      <c r="H247" s="17"/>
      <c r="I247" s="17"/>
      <c r="J247" s="17">
        <v>44.057423</v>
      </c>
      <c r="K247" s="17">
        <f t="shared" si="23"/>
        <v>3.0335000683792135E-3</v>
      </c>
      <c r="L247" s="17"/>
      <c r="M247" s="17"/>
      <c r="N247" s="17">
        <v>60.543078999999999</v>
      </c>
      <c r="O247" s="17">
        <f t="shared" si="24"/>
        <v>5.1538827440207324E-3</v>
      </c>
      <c r="P247" s="17"/>
      <c r="Q247" s="17"/>
      <c r="R247" s="17">
        <v>137.24877900000001</v>
      </c>
      <c r="S247" s="17">
        <f t="shared" si="25"/>
        <v>7.0718794061164214E-3</v>
      </c>
      <c r="T247" s="17"/>
      <c r="U247" s="17"/>
      <c r="V247" s="22">
        <v>3141.6298830000001</v>
      </c>
      <c r="W247" s="17">
        <f t="shared" si="26"/>
        <v>2.9081579500966903E-3</v>
      </c>
      <c r="X247" s="22">
        <v>27911.300781000002</v>
      </c>
      <c r="Y247" s="17">
        <f t="shared" si="27"/>
        <v>1.0609129298400077E-3</v>
      </c>
    </row>
    <row r="248" spans="1:25">
      <c r="A248" s="21">
        <v>43809</v>
      </c>
      <c r="B248" s="17">
        <v>35.075702999999997</v>
      </c>
      <c r="C248" s="17">
        <f t="shared" si="21"/>
        <v>4.1754539204355012E-3</v>
      </c>
      <c r="D248" s="17"/>
      <c r="E248" s="17"/>
      <c r="F248" s="17">
        <v>86.447235000000006</v>
      </c>
      <c r="G248" s="17">
        <f t="shared" si="22"/>
        <v>4.2830994647773402E-3</v>
      </c>
      <c r="H248" s="17"/>
      <c r="I248" s="17"/>
      <c r="J248" s="17">
        <v>43.924179000000002</v>
      </c>
      <c r="K248" s="17">
        <f t="shared" si="23"/>
        <v>1.1396073651365413E-2</v>
      </c>
      <c r="L248" s="17"/>
      <c r="M248" s="17"/>
      <c r="N248" s="17">
        <v>60.232647</v>
      </c>
      <c r="O248" s="17">
        <f t="shared" si="24"/>
        <v>1.3217968714253736E-2</v>
      </c>
      <c r="P248" s="17"/>
      <c r="Q248" s="17"/>
      <c r="R248" s="17">
        <v>136.284988</v>
      </c>
      <c r="S248" s="17">
        <f t="shared" si="25"/>
        <v>-3.6298116062920549E-3</v>
      </c>
      <c r="T248" s="17"/>
      <c r="U248" s="17"/>
      <c r="V248" s="22">
        <v>3132.5200199999999</v>
      </c>
      <c r="W248" s="17">
        <f t="shared" si="26"/>
        <v>-1.0969339668811529E-3</v>
      </c>
      <c r="X248" s="22">
        <v>27881.720702999999</v>
      </c>
      <c r="Y248" s="17">
        <f t="shared" si="27"/>
        <v>-9.9890024903870334E-4</v>
      </c>
    </row>
    <row r="249" spans="1:25">
      <c r="A249" s="21">
        <v>43808</v>
      </c>
      <c r="B249" s="17">
        <v>34.929855000000003</v>
      </c>
      <c r="C249" s="17">
        <f t="shared" si="21"/>
        <v>7.8332464007258018E-4</v>
      </c>
      <c r="D249" s="17"/>
      <c r="E249" s="17"/>
      <c r="F249" s="17">
        <v>86.078552000000002</v>
      </c>
      <c r="G249" s="17">
        <f t="shared" si="22"/>
        <v>-1.4631340031290296E-3</v>
      </c>
      <c r="H249" s="17"/>
      <c r="I249" s="17"/>
      <c r="J249" s="17">
        <v>43.429256000000002</v>
      </c>
      <c r="K249" s="17">
        <f t="shared" si="23"/>
        <v>2.6367744195296972E-3</v>
      </c>
      <c r="L249" s="17"/>
      <c r="M249" s="17"/>
      <c r="N249" s="17">
        <v>59.44688</v>
      </c>
      <c r="O249" s="17">
        <f t="shared" si="24"/>
        <v>2.2185143832007093E-2</v>
      </c>
      <c r="P249" s="17"/>
      <c r="Q249" s="17"/>
      <c r="R249" s="17">
        <v>136.78147899999999</v>
      </c>
      <c r="S249" s="17">
        <f t="shared" si="25"/>
        <v>8.5480036835838824E-4</v>
      </c>
      <c r="T249" s="17"/>
      <c r="U249" s="17"/>
      <c r="V249" s="22">
        <v>3135.959961</v>
      </c>
      <c r="W249" s="17">
        <f t="shared" si="26"/>
        <v>-3.1628213389220949E-3</v>
      </c>
      <c r="X249" s="22">
        <v>27909.599609000001</v>
      </c>
      <c r="Y249" s="17">
        <f t="shared" si="27"/>
        <v>-3.7644372684139116E-3</v>
      </c>
    </row>
    <row r="250" spans="1:25">
      <c r="A250" s="21">
        <v>43805</v>
      </c>
      <c r="B250" s="17">
        <v>34.902515000000001</v>
      </c>
      <c r="C250" s="17">
        <f t="shared" si="21"/>
        <v>6.8369688971527953E-3</v>
      </c>
      <c r="D250" s="17"/>
      <c r="E250" s="17"/>
      <c r="F250" s="17">
        <v>86.204680999999994</v>
      </c>
      <c r="G250" s="17">
        <f t="shared" si="22"/>
        <v>1.1268452788242289E-3</v>
      </c>
      <c r="H250" s="17"/>
      <c r="I250" s="17"/>
      <c r="J250" s="17">
        <v>43.315044</v>
      </c>
      <c r="K250" s="17">
        <f t="shared" si="23"/>
        <v>6.6356780139325E-3</v>
      </c>
      <c r="L250" s="17"/>
      <c r="M250" s="17"/>
      <c r="N250" s="17">
        <v>58.156666000000001</v>
      </c>
      <c r="O250" s="17">
        <f t="shared" si="24"/>
        <v>7.9018069893954657E-3</v>
      </c>
      <c r="P250" s="17"/>
      <c r="Q250" s="17"/>
      <c r="R250" s="17">
        <v>136.664658</v>
      </c>
      <c r="S250" s="17">
        <f t="shared" si="25"/>
        <v>5.8758117803916488E-3</v>
      </c>
      <c r="T250" s="17"/>
      <c r="U250" s="17"/>
      <c r="V250" s="22">
        <v>3145.9099120000001</v>
      </c>
      <c r="W250" s="17">
        <f t="shared" si="26"/>
        <v>9.1357241770397835E-3</v>
      </c>
      <c r="X250" s="22">
        <v>28015.060547000001</v>
      </c>
      <c r="Y250" s="17">
        <f t="shared" si="27"/>
        <v>1.2185636765722263E-2</v>
      </c>
    </row>
    <row r="251" spans="1:25">
      <c r="A251" s="21">
        <v>43804</v>
      </c>
      <c r="B251" s="17">
        <v>34.665508000000003</v>
      </c>
      <c r="C251" s="17">
        <f t="shared" si="21"/>
        <v>-2.8842441364971272E-3</v>
      </c>
      <c r="D251" s="17"/>
      <c r="E251" s="17"/>
      <c r="F251" s="17">
        <v>86.107651000000004</v>
      </c>
      <c r="G251" s="17">
        <f t="shared" si="22"/>
        <v>9.0217327234221045E-4</v>
      </c>
      <c r="H251" s="17"/>
      <c r="I251" s="17"/>
      <c r="J251" s="17">
        <v>43.029513999999999</v>
      </c>
      <c r="K251" s="17">
        <f t="shared" si="23"/>
        <v>3.1062609713801148E-3</v>
      </c>
      <c r="L251" s="17"/>
      <c r="M251" s="17"/>
      <c r="N251" s="17">
        <v>57.700726000000003</v>
      </c>
      <c r="O251" s="17">
        <f t="shared" si="24"/>
        <v>9.8471812413287729E-3</v>
      </c>
      <c r="P251" s="17"/>
      <c r="Q251" s="17"/>
      <c r="R251" s="17">
        <v>135.866333</v>
      </c>
      <c r="S251" s="17">
        <f t="shared" si="25"/>
        <v>1.2912930865718319E-3</v>
      </c>
      <c r="T251" s="17"/>
      <c r="U251" s="17"/>
      <c r="V251" s="22">
        <v>3117.429932</v>
      </c>
      <c r="W251" s="17">
        <f t="shared" si="26"/>
        <v>1.5002512191744088E-3</v>
      </c>
      <c r="X251" s="22">
        <v>27677.789063</v>
      </c>
      <c r="Y251" s="17">
        <f t="shared" si="27"/>
        <v>1.0130195145188203E-3</v>
      </c>
    </row>
    <row r="252" spans="1:25">
      <c r="A252" s="21">
        <v>43803</v>
      </c>
      <c r="B252" s="17">
        <v>34.765780999999997</v>
      </c>
      <c r="C252" s="17">
        <f t="shared" si="21"/>
        <v>2.365315646583932E-3</v>
      </c>
      <c r="D252" s="17"/>
      <c r="E252" s="17"/>
      <c r="F252" s="17">
        <v>86.030036999999993</v>
      </c>
      <c r="G252" s="17">
        <f t="shared" si="22"/>
        <v>1.4763128107496915E-2</v>
      </c>
      <c r="H252" s="17"/>
      <c r="I252" s="17"/>
      <c r="J252" s="17">
        <v>42.896267000000002</v>
      </c>
      <c r="K252" s="17">
        <f t="shared" si="23"/>
        <v>9.4064632343469068E-3</v>
      </c>
      <c r="L252" s="17"/>
      <c r="M252" s="17"/>
      <c r="N252" s="17">
        <v>57.138077000000003</v>
      </c>
      <c r="O252" s="17">
        <f t="shared" si="24"/>
        <v>1.9913454021561083E-2</v>
      </c>
      <c r="P252" s="17"/>
      <c r="Q252" s="17"/>
      <c r="R252" s="17">
        <v>135.69111599999999</v>
      </c>
      <c r="S252" s="17">
        <f t="shared" si="25"/>
        <v>1.6185555678815522E-2</v>
      </c>
      <c r="T252" s="17"/>
      <c r="U252" s="17"/>
      <c r="V252" s="22">
        <v>3112.76001</v>
      </c>
      <c r="W252" s="17">
        <f t="shared" si="26"/>
        <v>6.3235676030823917E-3</v>
      </c>
      <c r="X252" s="22">
        <v>27649.779297000001</v>
      </c>
      <c r="Y252" s="17">
        <f t="shared" si="27"/>
        <v>5.3437720391826815E-3</v>
      </c>
    </row>
    <row r="253" spans="1:25">
      <c r="A253" s="21">
        <v>43802</v>
      </c>
      <c r="B253" s="17">
        <v>34.683743</v>
      </c>
      <c r="C253" s="17">
        <f t="shared" si="21"/>
        <v>-6.2680869845626042E-3</v>
      </c>
      <c r="D253" s="17"/>
      <c r="E253" s="17"/>
      <c r="F253" s="17">
        <v>84.778441999999998</v>
      </c>
      <c r="G253" s="17">
        <f t="shared" si="22"/>
        <v>3.9060930072736255E-3</v>
      </c>
      <c r="H253" s="17"/>
      <c r="I253" s="17"/>
      <c r="J253" s="17">
        <v>42.496524999999998</v>
      </c>
      <c r="K253" s="17">
        <f t="shared" si="23"/>
        <v>-6.2319031724139551E-3</v>
      </c>
      <c r="L253" s="17"/>
      <c r="M253" s="17"/>
      <c r="N253" s="17">
        <v>56.022475999999997</v>
      </c>
      <c r="O253" s="17">
        <f t="shared" si="24"/>
        <v>5.9222536546563731E-3</v>
      </c>
      <c r="P253" s="17"/>
      <c r="Q253" s="17"/>
      <c r="R253" s="17">
        <v>133.52986100000001</v>
      </c>
      <c r="S253" s="17">
        <f t="shared" si="25"/>
        <v>-1.4562242753938248E-3</v>
      </c>
      <c r="T253" s="17"/>
      <c r="U253" s="17"/>
      <c r="V253" s="22">
        <v>3093.1999510000001</v>
      </c>
      <c r="W253" s="17">
        <f t="shared" si="26"/>
        <v>-6.6380951110170949E-3</v>
      </c>
      <c r="X253" s="22">
        <v>27502.810547000001</v>
      </c>
      <c r="Y253" s="17">
        <f t="shared" si="27"/>
        <v>-1.00863161644974E-2</v>
      </c>
    </row>
    <row r="254" spans="1:25">
      <c r="A254" s="21">
        <v>43801</v>
      </c>
      <c r="B254" s="17">
        <v>34.902515000000001</v>
      </c>
      <c r="C254" s="17">
        <f t="shared" si="21"/>
        <v>-5.9708367732618228E-3</v>
      </c>
      <c r="D254" s="17"/>
      <c r="E254" s="17"/>
      <c r="F254" s="17">
        <v>84.448577999999998</v>
      </c>
      <c r="G254" s="17">
        <f t="shared" si="22"/>
        <v>-1.605804304065428E-3</v>
      </c>
      <c r="H254" s="17"/>
      <c r="I254" s="17"/>
      <c r="J254" s="17">
        <v>42.763019999999997</v>
      </c>
      <c r="K254" s="17">
        <f t="shared" si="23"/>
        <v>-1.209317244033481E-2</v>
      </c>
      <c r="L254" s="17"/>
      <c r="M254" s="17"/>
      <c r="N254" s="17">
        <v>55.69265</v>
      </c>
      <c r="O254" s="17">
        <f t="shared" si="24"/>
        <v>8.2543662180001309E-3</v>
      </c>
      <c r="P254" s="17"/>
      <c r="Q254" s="17"/>
      <c r="R254" s="17">
        <v>133.724594</v>
      </c>
      <c r="S254" s="17">
        <f t="shared" si="25"/>
        <v>-9.4538608133587498E-4</v>
      </c>
      <c r="T254" s="17"/>
      <c r="U254" s="17"/>
      <c r="V254" s="22">
        <v>3113.8701169999999</v>
      </c>
      <c r="W254" s="17">
        <f t="shared" si="26"/>
        <v>-8.6310206281544621E-3</v>
      </c>
      <c r="X254" s="22">
        <v>27783.039063</v>
      </c>
      <c r="Y254" s="17">
        <f t="shared" si="27"/>
        <v>-9.5671159313392984E-3</v>
      </c>
    </row>
    <row r="255" spans="1:25">
      <c r="A255" s="21">
        <v>43798</v>
      </c>
      <c r="B255" s="17">
        <v>35.112164</v>
      </c>
      <c r="C255" s="17"/>
      <c r="D255" s="17"/>
      <c r="E255" s="17"/>
      <c r="F255" s="17">
        <v>84.584404000000006</v>
      </c>
      <c r="G255" s="17"/>
      <c r="H255" s="17"/>
      <c r="I255" s="17"/>
      <c r="J255" s="17">
        <v>43.286490999999998</v>
      </c>
      <c r="K255" s="17"/>
      <c r="L255" s="17"/>
      <c r="M255" s="17"/>
      <c r="N255" s="17">
        <v>55.236705999999998</v>
      </c>
      <c r="O255" s="17"/>
      <c r="P255" s="17"/>
      <c r="Q255" s="17"/>
      <c r="R255" s="17">
        <v>133.851135</v>
      </c>
      <c r="S255" s="17"/>
      <c r="T255" s="17"/>
      <c r="U255" s="17"/>
      <c r="V255" s="22">
        <v>3140.9799800000001</v>
      </c>
      <c r="W255" s="17"/>
      <c r="X255" s="22">
        <v>28051.410156000002</v>
      </c>
      <c r="Y255" s="17"/>
    </row>
    <row r="256" spans="1:25">
      <c r="B256" s="16" t="s">
        <v>23</v>
      </c>
      <c r="X256" s="23"/>
    </row>
  </sheetData>
  <mergeCells count="2">
    <mergeCell ref="A2:A3"/>
    <mergeCell ref="B1:S1"/>
  </mergeCells>
  <pageMargins left="0.7" right="0.7" top="0.75" bottom="0.75" header="0.3" footer="0.3"/>
  <pageSetup paperSize="9" scale="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4"/>
  <sheetViews>
    <sheetView topLeftCell="A30" workbookViewId="0">
      <selection activeCell="J87" sqref="J87"/>
    </sheetView>
  </sheetViews>
  <sheetFormatPr defaultColWidth="9.140625" defaultRowHeight="15.75"/>
  <cols>
    <col min="1" max="1" width="9.7109375" style="24" customWidth="1"/>
    <col min="2" max="2" width="23.28515625" style="24" customWidth="1"/>
    <col min="3" max="3" width="16.7109375" style="24" customWidth="1"/>
    <col min="4" max="4" width="24.28515625" style="24" customWidth="1"/>
    <col min="5" max="5" width="15.85546875" style="24" customWidth="1"/>
    <col min="6" max="6" width="19.7109375" style="24" customWidth="1"/>
    <col min="7" max="10" width="18.5703125" style="24" customWidth="1"/>
    <col min="11" max="11" width="21.7109375" style="24" customWidth="1"/>
    <col min="12" max="12" width="17.85546875" style="24" customWidth="1"/>
    <col min="13" max="13" width="15.85546875" style="24" customWidth="1"/>
    <col min="14" max="14" width="19.7109375" style="24" customWidth="1"/>
    <col min="15" max="16" width="18.5703125" style="24" customWidth="1"/>
    <col min="17" max="17" width="17.85546875" style="24" customWidth="1"/>
    <col min="18" max="18" width="11" style="24" customWidth="1"/>
    <col min="19" max="19" width="15.85546875" style="24" customWidth="1"/>
    <col min="20" max="20" width="19.7109375" style="24" customWidth="1"/>
    <col min="21" max="22" width="18.5703125" style="24" customWidth="1"/>
    <col min="23" max="23" width="8.42578125" style="24" customWidth="1"/>
    <col min="24" max="24" width="7.28515625" style="24" customWidth="1"/>
    <col min="25" max="25" width="15.85546875" style="24" customWidth="1"/>
    <col min="26" max="26" width="19.7109375" style="24" customWidth="1"/>
    <col min="27" max="28" width="18.5703125" style="24" customWidth="1"/>
    <col min="29" max="29" width="8.42578125" style="24" customWidth="1"/>
    <col min="30" max="30" width="7.28515625" style="24" customWidth="1"/>
    <col min="31" max="31" width="15.85546875" style="24" customWidth="1"/>
    <col min="32" max="32" width="19.7109375" style="24" customWidth="1"/>
    <col min="33" max="33" width="18.5703125" style="24" customWidth="1"/>
    <col min="34" max="40" width="9.140625" style="25"/>
    <col min="41" max="16384" width="9.140625" style="24"/>
  </cols>
  <sheetData>
    <row r="1" spans="1:40">
      <c r="B1" s="26" t="s">
        <v>31</v>
      </c>
      <c r="C1" s="26"/>
      <c r="D1" s="26"/>
      <c r="AH1" s="24"/>
      <c r="AI1" s="24"/>
      <c r="AJ1" s="24"/>
      <c r="AK1" s="24"/>
      <c r="AL1" s="24"/>
      <c r="AM1" s="24"/>
      <c r="AN1" s="24"/>
    </row>
    <row r="2" spans="1:40" s="26" customFormat="1" ht="16.5" customHeight="1">
      <c r="B2" s="26" t="s">
        <v>28</v>
      </c>
      <c r="C2" s="26" t="s">
        <v>29</v>
      </c>
      <c r="D2" s="26" t="s">
        <v>30</v>
      </c>
    </row>
    <row r="3" spans="1:40">
      <c r="A3" s="24">
        <v>1</v>
      </c>
      <c r="B3" s="24" t="s">
        <v>37</v>
      </c>
      <c r="C3" s="24" t="s">
        <v>17</v>
      </c>
      <c r="D3" s="27" t="s">
        <v>32</v>
      </c>
      <c r="AH3" s="24"/>
      <c r="AI3" s="24"/>
      <c r="AJ3" s="24"/>
      <c r="AK3" s="24"/>
      <c r="AL3" s="24"/>
      <c r="AM3" s="24"/>
      <c r="AN3" s="24"/>
    </row>
    <row r="4" spans="1:40" ht="63">
      <c r="A4" s="24">
        <v>2</v>
      </c>
      <c r="B4" s="28" t="s">
        <v>38</v>
      </c>
      <c r="C4" s="24" t="s">
        <v>16</v>
      </c>
      <c r="D4" s="28" t="s">
        <v>34</v>
      </c>
      <c r="AH4" s="24"/>
      <c r="AI4" s="24"/>
      <c r="AJ4" s="24"/>
      <c r="AK4" s="24"/>
      <c r="AL4" s="24"/>
      <c r="AM4" s="24"/>
      <c r="AN4" s="24"/>
    </row>
    <row r="5" spans="1:40">
      <c r="A5" s="24">
        <v>3</v>
      </c>
      <c r="B5" s="24" t="s">
        <v>39</v>
      </c>
      <c r="D5" s="27" t="s">
        <v>33</v>
      </c>
      <c r="AH5" s="24"/>
      <c r="AI5" s="24"/>
      <c r="AJ5" s="24"/>
      <c r="AK5" s="24"/>
      <c r="AL5" s="24"/>
      <c r="AM5" s="24"/>
      <c r="AN5" s="24"/>
    </row>
    <row r="6" spans="1:40" ht="23.25" customHeight="1">
      <c r="AH6" s="24"/>
      <c r="AI6" s="24"/>
      <c r="AJ6" s="24"/>
      <c r="AK6" s="24"/>
      <c r="AL6" s="24"/>
      <c r="AM6" s="24"/>
      <c r="AN6" s="24"/>
    </row>
    <row r="7" spans="1:40">
      <c r="B7" s="24" t="s">
        <v>35</v>
      </c>
    </row>
    <row r="9" spans="1:40">
      <c r="B9" s="24" t="s">
        <v>36</v>
      </c>
    </row>
    <row r="31" spans="2:2">
      <c r="B31" s="24" t="s">
        <v>40</v>
      </c>
    </row>
    <row r="53" spans="2:2">
      <c r="B53" s="24" t="s">
        <v>41</v>
      </c>
    </row>
    <row r="74" spans="2:2">
      <c r="B74" s="24" t="s">
        <v>42</v>
      </c>
    </row>
  </sheetData>
  <pageMargins left="0.7" right="0.7" top="0.75" bottom="0.75" header="0.3" footer="0.3"/>
  <pageSetup paperSize="9" scale="81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opLeftCell="G15" workbookViewId="0">
      <selection activeCell="K26" sqref="K26"/>
    </sheetView>
  </sheetViews>
  <sheetFormatPr defaultColWidth="9.140625" defaultRowHeight="15.75"/>
  <cols>
    <col min="1" max="1" width="5.7109375" style="1" customWidth="1"/>
    <col min="2" max="2" width="6.42578125" style="1" customWidth="1"/>
    <col min="3" max="3" width="7.5703125" style="1" customWidth="1"/>
    <col min="4" max="4" width="20.7109375" style="1" customWidth="1"/>
    <col min="5" max="5" width="22" style="1" customWidth="1"/>
    <col min="6" max="6" width="20.5703125" style="1" customWidth="1"/>
    <col min="7" max="16384" width="9.140625" style="1"/>
  </cols>
  <sheetData>
    <row r="1" spans="1:6">
      <c r="A1" s="4"/>
      <c r="B1" s="59" t="s">
        <v>13</v>
      </c>
      <c r="C1" s="60"/>
      <c r="D1" s="60"/>
      <c r="E1" s="60"/>
      <c r="F1" s="61"/>
    </row>
    <row r="2" spans="1:6">
      <c r="A2" s="6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>
      <c r="A3" s="6">
        <v>2015</v>
      </c>
      <c r="B3" s="9">
        <v>6.94</v>
      </c>
      <c r="C3" s="9">
        <v>5.12</v>
      </c>
      <c r="D3" s="9">
        <v>3.87</v>
      </c>
      <c r="E3" s="9">
        <v>2.48</v>
      </c>
      <c r="F3" s="9">
        <v>8.17</v>
      </c>
    </row>
    <row r="4" spans="1:6">
      <c r="A4" s="6">
        <v>2016</v>
      </c>
      <c r="B4" s="9">
        <v>7.32</v>
      </c>
      <c r="C4" s="9">
        <v>5.12</v>
      </c>
      <c r="D4" s="9">
        <v>4.8499999999999996</v>
      </c>
      <c r="E4" s="9">
        <v>2.5499999999999998</v>
      </c>
      <c r="F4" s="9">
        <v>8.6199999999999992</v>
      </c>
    </row>
    <row r="5" spans="1:6">
      <c r="A5" s="6">
        <v>2017</v>
      </c>
      <c r="B5" s="9">
        <v>7.66</v>
      </c>
      <c r="C5" s="9">
        <v>5.17</v>
      </c>
      <c r="D5" s="9">
        <v>3.91</v>
      </c>
      <c r="E5" s="9">
        <v>2.58</v>
      </c>
      <c r="F5" s="9">
        <v>8.94</v>
      </c>
    </row>
    <row r="6" spans="1:6">
      <c r="A6" s="29">
        <v>2018</v>
      </c>
      <c r="B6" s="2">
        <v>7.98</v>
      </c>
      <c r="C6" s="9">
        <v>5.17</v>
      </c>
      <c r="D6" s="9">
        <v>3.93</v>
      </c>
      <c r="E6" s="9">
        <v>2.61</v>
      </c>
      <c r="F6" s="9">
        <v>9.49</v>
      </c>
    </row>
    <row r="7" spans="1:6">
      <c r="A7" s="29">
        <v>2019</v>
      </c>
      <c r="B7" s="9">
        <v>8.0399999999999991</v>
      </c>
      <c r="C7" s="9">
        <v>5.7</v>
      </c>
      <c r="D7" s="9">
        <v>3.95</v>
      </c>
      <c r="E7" s="9">
        <v>2.68</v>
      </c>
      <c r="F7" s="9">
        <v>9.92</v>
      </c>
    </row>
    <row r="10" spans="1:6">
      <c r="A10" s="4"/>
      <c r="B10" s="50" t="s">
        <v>14</v>
      </c>
      <c r="C10" s="50"/>
      <c r="D10" s="50"/>
      <c r="E10" s="50"/>
      <c r="F10" s="50"/>
    </row>
    <row r="11" spans="1:6">
      <c r="A11" s="6" t="s">
        <v>0</v>
      </c>
      <c r="B11" s="4" t="s">
        <v>1</v>
      </c>
      <c r="C11" s="4" t="s">
        <v>2</v>
      </c>
      <c r="D11" s="4" t="s">
        <v>3</v>
      </c>
      <c r="E11" s="4" t="s">
        <v>4</v>
      </c>
      <c r="F11" s="4" t="s">
        <v>5</v>
      </c>
    </row>
    <row r="12" spans="1:6">
      <c r="A12" s="6">
        <v>2015</v>
      </c>
      <c r="B12" s="2">
        <v>6.16</v>
      </c>
      <c r="C12" s="2">
        <v>4.1900000000000004</v>
      </c>
      <c r="D12" s="2">
        <v>9.9000000000000005E-2</v>
      </c>
      <c r="E12" s="2" t="s">
        <v>7</v>
      </c>
      <c r="F12" s="2">
        <v>5.29</v>
      </c>
    </row>
    <row r="13" spans="1:6">
      <c r="A13" s="6">
        <v>2016</v>
      </c>
      <c r="B13" s="2">
        <v>5</v>
      </c>
      <c r="C13" s="2">
        <v>3.43</v>
      </c>
      <c r="D13" s="2">
        <v>7.3999999999999996E-2</v>
      </c>
      <c r="E13" s="2">
        <v>0.23100000000000001</v>
      </c>
      <c r="F13" s="2">
        <v>8.98</v>
      </c>
    </row>
    <row r="14" spans="1:6">
      <c r="A14" s="6">
        <v>2017</v>
      </c>
      <c r="B14" s="2">
        <v>5</v>
      </c>
      <c r="C14" s="2">
        <v>4.01</v>
      </c>
      <c r="D14" s="2">
        <v>6.5000000000000002E-2</v>
      </c>
      <c r="E14" s="2">
        <v>2.4700000000000002</v>
      </c>
      <c r="F14" s="2">
        <v>6.36</v>
      </c>
    </row>
    <row r="15" spans="1:6">
      <c r="A15" s="29">
        <v>2018</v>
      </c>
      <c r="B15" s="2">
        <v>12.2</v>
      </c>
      <c r="C15" s="2">
        <v>9.09</v>
      </c>
      <c r="D15" s="2" t="s">
        <v>7</v>
      </c>
      <c r="E15" s="2">
        <v>0.32</v>
      </c>
      <c r="F15" s="2">
        <v>5.87</v>
      </c>
    </row>
    <row r="16" spans="1:6">
      <c r="A16" s="29">
        <v>2019</v>
      </c>
      <c r="B16" s="2">
        <v>8.8699999999999992</v>
      </c>
      <c r="C16" s="2">
        <v>4.78</v>
      </c>
      <c r="D16" s="2" t="s">
        <v>7</v>
      </c>
      <c r="E16" s="2">
        <v>7.3</v>
      </c>
      <c r="F16" s="2">
        <v>6.75</v>
      </c>
    </row>
    <row r="19" spans="1:8">
      <c r="A19" s="56" t="s">
        <v>144</v>
      </c>
      <c r="B19" s="57"/>
      <c r="C19" s="57"/>
      <c r="D19" s="57"/>
      <c r="E19" s="57"/>
      <c r="F19" s="57"/>
      <c r="G19" s="57"/>
      <c r="H19" s="58"/>
    </row>
    <row r="20" spans="1:8">
      <c r="A20" s="56" t="s">
        <v>146</v>
      </c>
      <c r="B20" s="57"/>
      <c r="C20" s="58"/>
      <c r="D20" s="2">
        <v>2015</v>
      </c>
      <c r="E20" s="2">
        <v>2016</v>
      </c>
      <c r="F20" s="2">
        <v>2017</v>
      </c>
      <c r="G20" s="2">
        <v>2018</v>
      </c>
      <c r="H20" s="2">
        <v>2019</v>
      </c>
    </row>
    <row r="21" spans="1:8" ht="39" customHeight="1">
      <c r="A21" s="53" t="s">
        <v>142</v>
      </c>
      <c r="B21" s="54"/>
      <c r="C21" s="55"/>
      <c r="D21" s="2">
        <v>1.47</v>
      </c>
      <c r="E21" s="2">
        <v>1.23</v>
      </c>
      <c r="F21" s="2">
        <v>1.35</v>
      </c>
      <c r="G21" s="2">
        <v>1.28</v>
      </c>
      <c r="H21" s="2">
        <v>1.33</v>
      </c>
    </row>
    <row r="23" spans="1:8">
      <c r="A23" s="56" t="s">
        <v>145</v>
      </c>
      <c r="B23" s="57"/>
      <c r="C23" s="57"/>
      <c r="D23" s="57"/>
      <c r="E23" s="57"/>
      <c r="F23" s="57"/>
      <c r="G23" s="57"/>
      <c r="H23" s="58"/>
    </row>
    <row r="24" spans="1:8">
      <c r="A24" s="56" t="s">
        <v>146</v>
      </c>
      <c r="B24" s="57"/>
      <c r="C24" s="58"/>
      <c r="D24" s="2">
        <v>2015</v>
      </c>
      <c r="E24" s="2">
        <v>2016</v>
      </c>
      <c r="F24" s="2">
        <v>2017</v>
      </c>
      <c r="G24" s="2">
        <v>2018</v>
      </c>
      <c r="H24" s="2">
        <v>2019</v>
      </c>
    </row>
    <row r="25" spans="1:8" ht="46.5" customHeight="1">
      <c r="A25" s="53" t="s">
        <v>143</v>
      </c>
      <c r="B25" s="54"/>
      <c r="C25" s="55"/>
      <c r="D25" s="2">
        <v>72.88</v>
      </c>
      <c r="E25" s="2">
        <v>60.27</v>
      </c>
      <c r="F25" s="2">
        <v>57.63</v>
      </c>
      <c r="G25" s="2">
        <v>68.88</v>
      </c>
      <c r="H25" s="2">
        <v>61.91</v>
      </c>
    </row>
    <row r="27" spans="1:8">
      <c r="A27" s="2"/>
      <c r="B27" s="56" t="s">
        <v>147</v>
      </c>
      <c r="C27" s="57"/>
      <c r="D27" s="58"/>
    </row>
    <row r="28" spans="1:8">
      <c r="A28" s="2">
        <v>1</v>
      </c>
      <c r="B28" s="2" t="s">
        <v>148</v>
      </c>
      <c r="C28" s="2"/>
      <c r="D28" s="2"/>
    </row>
    <row r="29" spans="1:8">
      <c r="A29" s="2">
        <v>2</v>
      </c>
      <c r="B29" s="2" t="s">
        <v>149</v>
      </c>
      <c r="C29" s="2"/>
      <c r="D29" s="2"/>
    </row>
  </sheetData>
  <mergeCells count="9">
    <mergeCell ref="A19:H19"/>
    <mergeCell ref="A23:H23"/>
    <mergeCell ref="B1:F1"/>
    <mergeCell ref="B10:F10"/>
    <mergeCell ref="A25:C25"/>
    <mergeCell ref="A20:C20"/>
    <mergeCell ref="A24:C24"/>
    <mergeCell ref="A21:C21"/>
    <mergeCell ref="B27:D2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8"/>
  <sheetViews>
    <sheetView tabSelected="1" workbookViewId="0">
      <selection activeCell="G24" sqref="G24"/>
    </sheetView>
  </sheetViews>
  <sheetFormatPr defaultColWidth="9.140625" defaultRowHeight="15.75"/>
  <cols>
    <col min="1" max="1" width="12.5703125" style="30" customWidth="1"/>
    <col min="2" max="2" width="39.7109375" style="30" customWidth="1"/>
    <col min="3" max="3" width="13.28515625" style="30" customWidth="1"/>
    <col min="4" max="4" width="35.42578125" style="30" customWidth="1"/>
    <col min="5" max="5" width="22" style="30" customWidth="1"/>
    <col min="6" max="6" width="20.5703125" style="30" customWidth="1"/>
    <col min="7" max="7" width="9.140625" style="30"/>
    <col min="8" max="8" width="22.5703125" style="30" customWidth="1"/>
    <col min="9" max="16384" width="9.140625" style="30"/>
  </cols>
  <sheetData>
    <row r="2" spans="1:8">
      <c r="A2" s="10"/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8">
      <c r="A3" s="10" t="s">
        <v>43</v>
      </c>
      <c r="B3" s="10" t="s">
        <v>44</v>
      </c>
      <c r="C3" s="10" t="s">
        <v>44</v>
      </c>
      <c r="D3" s="10" t="s">
        <v>45</v>
      </c>
      <c r="E3" s="10" t="s">
        <v>44</v>
      </c>
      <c r="F3" s="10" t="s">
        <v>44</v>
      </c>
    </row>
    <row r="6" spans="1:8">
      <c r="A6" s="31"/>
      <c r="B6" s="64" t="s">
        <v>46</v>
      </c>
      <c r="C6" s="65"/>
      <c r="D6" s="65"/>
      <c r="E6" s="32"/>
      <c r="F6" s="33" t="s">
        <v>45</v>
      </c>
      <c r="G6" s="33"/>
      <c r="H6" s="34"/>
    </row>
    <row r="7" spans="1:8">
      <c r="A7" s="35"/>
      <c r="B7" s="4" t="s">
        <v>47</v>
      </c>
      <c r="C7" s="2"/>
      <c r="D7" s="36" t="s">
        <v>48</v>
      </c>
      <c r="E7" s="37"/>
      <c r="F7" s="10" t="s">
        <v>47</v>
      </c>
      <c r="G7" s="10"/>
      <c r="H7" s="38" t="s">
        <v>48</v>
      </c>
    </row>
    <row r="8" spans="1:8" ht="16.5" customHeight="1">
      <c r="A8" s="35"/>
      <c r="B8" s="62" t="s">
        <v>49</v>
      </c>
      <c r="C8" s="63"/>
      <c r="D8" s="63"/>
      <c r="E8" s="37"/>
      <c r="F8" s="10" t="s">
        <v>141</v>
      </c>
      <c r="G8" s="10"/>
      <c r="H8" s="38"/>
    </row>
    <row r="9" spans="1:8">
      <c r="A9" s="35">
        <v>1</v>
      </c>
      <c r="B9" s="4" t="s">
        <v>50</v>
      </c>
      <c r="C9" s="2">
        <v>1</v>
      </c>
      <c r="D9" s="39" t="s">
        <v>100</v>
      </c>
      <c r="E9" s="37">
        <v>1</v>
      </c>
      <c r="F9" s="10" t="s">
        <v>67</v>
      </c>
      <c r="G9" s="10">
        <v>1</v>
      </c>
      <c r="H9" s="38" t="s">
        <v>67</v>
      </c>
    </row>
    <row r="10" spans="1:8">
      <c r="A10" s="35"/>
      <c r="B10" s="2" t="s">
        <v>51</v>
      </c>
      <c r="C10" s="2">
        <v>2</v>
      </c>
      <c r="D10" s="39" t="s">
        <v>101</v>
      </c>
      <c r="E10" s="37">
        <v>2</v>
      </c>
      <c r="F10" s="10" t="s">
        <v>108</v>
      </c>
      <c r="G10" s="10">
        <v>2</v>
      </c>
      <c r="H10" s="38" t="s">
        <v>128</v>
      </c>
    </row>
    <row r="11" spans="1:8">
      <c r="A11" s="35"/>
      <c r="B11" s="2" t="s">
        <v>52</v>
      </c>
      <c r="C11" s="2">
        <v>3</v>
      </c>
      <c r="D11" s="39" t="s">
        <v>67</v>
      </c>
      <c r="E11" s="37">
        <v>3</v>
      </c>
      <c r="F11" s="10" t="s">
        <v>128</v>
      </c>
      <c r="G11" s="10">
        <v>3</v>
      </c>
      <c r="H11" s="38" t="s">
        <v>108</v>
      </c>
    </row>
    <row r="12" spans="1:8">
      <c r="A12" s="35"/>
      <c r="B12" s="2" t="s">
        <v>91</v>
      </c>
      <c r="C12" s="2">
        <v>4</v>
      </c>
      <c r="D12" s="39" t="s">
        <v>102</v>
      </c>
      <c r="E12" s="37">
        <v>4</v>
      </c>
      <c r="F12" s="10" t="s">
        <v>136</v>
      </c>
      <c r="G12" s="10">
        <v>4</v>
      </c>
      <c r="H12" s="38" t="s">
        <v>129</v>
      </c>
    </row>
    <row r="13" spans="1:8">
      <c r="A13" s="35"/>
      <c r="B13" s="2" t="s">
        <v>53</v>
      </c>
      <c r="C13" s="2">
        <v>5</v>
      </c>
      <c r="D13" s="39" t="s">
        <v>103</v>
      </c>
      <c r="E13" s="37">
        <v>5</v>
      </c>
      <c r="F13" s="10" t="s">
        <v>130</v>
      </c>
      <c r="G13" s="10">
        <v>5</v>
      </c>
      <c r="H13" s="38" t="s">
        <v>130</v>
      </c>
    </row>
    <row r="14" spans="1:8">
      <c r="A14" s="35"/>
      <c r="B14" s="2" t="s">
        <v>54</v>
      </c>
      <c r="C14" s="2">
        <v>6</v>
      </c>
      <c r="D14" s="39" t="s">
        <v>86</v>
      </c>
      <c r="E14" s="37">
        <v>6</v>
      </c>
      <c r="F14" s="10" t="s">
        <v>137</v>
      </c>
      <c r="G14" s="10">
        <v>6</v>
      </c>
      <c r="H14" s="38" t="s">
        <v>131</v>
      </c>
    </row>
    <row r="15" spans="1:8">
      <c r="A15" s="35"/>
      <c r="B15" s="2" t="s">
        <v>55</v>
      </c>
      <c r="C15" s="2">
        <v>7</v>
      </c>
      <c r="D15" s="39" t="s">
        <v>104</v>
      </c>
      <c r="E15" s="37">
        <v>7</v>
      </c>
      <c r="F15" s="10" t="s">
        <v>138</v>
      </c>
      <c r="G15" s="10">
        <v>7</v>
      </c>
      <c r="H15" s="38" t="s">
        <v>132</v>
      </c>
    </row>
    <row r="16" spans="1:8">
      <c r="A16" s="35"/>
      <c r="B16" s="2" t="s">
        <v>56</v>
      </c>
      <c r="C16" s="2">
        <v>8</v>
      </c>
      <c r="D16" s="39" t="s">
        <v>105</v>
      </c>
      <c r="E16" s="37">
        <v>8</v>
      </c>
      <c r="F16" s="10" t="s">
        <v>139</v>
      </c>
      <c r="G16" s="10">
        <v>8</v>
      </c>
      <c r="H16" s="38" t="s">
        <v>133</v>
      </c>
    </row>
    <row r="17" spans="1:8">
      <c r="A17" s="35"/>
      <c r="B17" s="2" t="s">
        <v>57</v>
      </c>
      <c r="C17" s="2">
        <v>9</v>
      </c>
      <c r="D17" s="39" t="s">
        <v>106</v>
      </c>
      <c r="E17" s="37">
        <v>9</v>
      </c>
      <c r="F17" s="10" t="s">
        <v>140</v>
      </c>
      <c r="G17" s="10">
        <v>9</v>
      </c>
      <c r="H17" s="38" t="s">
        <v>134</v>
      </c>
    </row>
    <row r="18" spans="1:8">
      <c r="A18" s="35"/>
      <c r="B18" s="2" t="s">
        <v>58</v>
      </c>
      <c r="C18" s="2">
        <v>10</v>
      </c>
      <c r="D18" s="39" t="s">
        <v>107</v>
      </c>
      <c r="E18" s="40">
        <v>10</v>
      </c>
      <c r="F18" s="41" t="s">
        <v>135</v>
      </c>
      <c r="G18" s="41">
        <v>10</v>
      </c>
      <c r="H18" s="42" t="s">
        <v>135</v>
      </c>
    </row>
    <row r="19" spans="1:8">
      <c r="A19" s="35"/>
      <c r="B19" s="2" t="s">
        <v>92</v>
      </c>
      <c r="C19" s="2">
        <v>11</v>
      </c>
      <c r="D19" s="43" t="s">
        <v>108</v>
      </c>
    </row>
    <row r="20" spans="1:8">
      <c r="A20" s="35">
        <v>2</v>
      </c>
      <c r="B20" s="4" t="s">
        <v>93</v>
      </c>
      <c r="C20" s="2">
        <v>12</v>
      </c>
      <c r="D20" s="43" t="s">
        <v>109</v>
      </c>
    </row>
    <row r="21" spans="1:8">
      <c r="A21" s="35"/>
      <c r="B21" s="2" t="s">
        <v>94</v>
      </c>
      <c r="C21" s="2">
        <v>13</v>
      </c>
      <c r="D21" s="43" t="s">
        <v>110</v>
      </c>
    </row>
    <row r="22" spans="1:8">
      <c r="A22" s="35"/>
      <c r="B22" s="2" t="s">
        <v>59</v>
      </c>
      <c r="C22" s="2">
        <v>14</v>
      </c>
      <c r="D22" s="43" t="s">
        <v>111</v>
      </c>
    </row>
    <row r="23" spans="1:8">
      <c r="A23" s="35"/>
      <c r="B23" s="2" t="s">
        <v>60</v>
      </c>
      <c r="C23" s="2">
        <v>15</v>
      </c>
      <c r="D23" s="43" t="s">
        <v>112</v>
      </c>
    </row>
    <row r="24" spans="1:8">
      <c r="A24" s="35"/>
      <c r="B24" s="2" t="s">
        <v>61</v>
      </c>
      <c r="C24" s="2">
        <v>16</v>
      </c>
      <c r="D24" s="43" t="s">
        <v>113</v>
      </c>
    </row>
    <row r="25" spans="1:8">
      <c r="A25" s="35"/>
      <c r="B25" s="2" t="s">
        <v>95</v>
      </c>
      <c r="C25" s="2">
        <v>17</v>
      </c>
      <c r="D25" s="43" t="s">
        <v>114</v>
      </c>
    </row>
    <row r="26" spans="1:8">
      <c r="A26" s="35"/>
      <c r="B26" s="2" t="s">
        <v>62</v>
      </c>
      <c r="C26" s="2">
        <v>18</v>
      </c>
      <c r="D26" s="43" t="s">
        <v>115</v>
      </c>
    </row>
    <row r="27" spans="1:8">
      <c r="A27" s="35"/>
      <c r="B27" s="2" t="s">
        <v>63</v>
      </c>
      <c r="C27" s="2">
        <v>19</v>
      </c>
      <c r="D27" s="43" t="s">
        <v>116</v>
      </c>
    </row>
    <row r="28" spans="1:8">
      <c r="A28" s="35"/>
      <c r="B28" s="2" t="s">
        <v>64</v>
      </c>
      <c r="C28" s="2">
        <v>20</v>
      </c>
      <c r="D28" s="43" t="s">
        <v>117</v>
      </c>
    </row>
    <row r="29" spans="1:8">
      <c r="A29" s="35"/>
      <c r="B29" s="2" t="s">
        <v>65</v>
      </c>
      <c r="C29" s="2">
        <v>21</v>
      </c>
      <c r="D29" s="43" t="s">
        <v>118</v>
      </c>
    </row>
    <row r="30" spans="1:8">
      <c r="A30" s="35"/>
      <c r="B30" s="2" t="s">
        <v>96</v>
      </c>
      <c r="C30" s="2">
        <v>22</v>
      </c>
      <c r="D30" s="43" t="s">
        <v>119</v>
      </c>
    </row>
    <row r="31" spans="1:8">
      <c r="A31" s="35">
        <v>3</v>
      </c>
      <c r="B31" s="4" t="s">
        <v>66</v>
      </c>
      <c r="C31" s="2">
        <v>23</v>
      </c>
      <c r="D31" s="43" t="s">
        <v>120</v>
      </c>
    </row>
    <row r="32" spans="1:8">
      <c r="A32" s="35"/>
      <c r="B32" s="2" t="s">
        <v>67</v>
      </c>
      <c r="C32" s="2">
        <v>24</v>
      </c>
      <c r="D32" s="43" t="s">
        <v>121</v>
      </c>
    </row>
    <row r="33" spans="1:4">
      <c r="A33" s="35"/>
      <c r="B33" s="2" t="s">
        <v>68</v>
      </c>
      <c r="C33" s="2">
        <v>25</v>
      </c>
      <c r="D33" s="43" t="s">
        <v>122</v>
      </c>
    </row>
    <row r="34" spans="1:4">
      <c r="A34" s="35"/>
      <c r="B34" s="2" t="s">
        <v>69</v>
      </c>
      <c r="C34" s="2">
        <v>26</v>
      </c>
      <c r="D34" s="43" t="s">
        <v>123</v>
      </c>
    </row>
    <row r="35" spans="1:4">
      <c r="A35" s="35"/>
      <c r="B35" s="2" t="s">
        <v>70</v>
      </c>
      <c r="C35" s="2">
        <v>27</v>
      </c>
      <c r="D35" s="43" t="s">
        <v>124</v>
      </c>
    </row>
    <row r="36" spans="1:4">
      <c r="A36" s="35"/>
      <c r="B36" s="2" t="s">
        <v>71</v>
      </c>
      <c r="C36" s="2">
        <v>28</v>
      </c>
      <c r="D36" s="43" t="s">
        <v>125</v>
      </c>
    </row>
    <row r="37" spans="1:4">
      <c r="A37" s="35"/>
      <c r="B37" s="2" t="s">
        <v>72</v>
      </c>
      <c r="C37" s="2">
        <v>29</v>
      </c>
      <c r="D37" s="43" t="s">
        <v>126</v>
      </c>
    </row>
    <row r="38" spans="1:4">
      <c r="A38" s="35"/>
      <c r="B38" s="2" t="s">
        <v>73</v>
      </c>
      <c r="C38" s="2">
        <v>30</v>
      </c>
      <c r="D38" s="43" t="s">
        <v>127</v>
      </c>
    </row>
    <row r="39" spans="1:4">
      <c r="A39" s="35"/>
      <c r="B39" s="2" t="s">
        <v>74</v>
      </c>
      <c r="C39" s="2"/>
      <c r="D39" s="43"/>
    </row>
    <row r="40" spans="1:4">
      <c r="A40" s="35"/>
      <c r="B40" s="2" t="s">
        <v>75</v>
      </c>
      <c r="C40" s="2"/>
      <c r="D40" s="43"/>
    </row>
    <row r="41" spans="1:4">
      <c r="A41" s="35"/>
      <c r="B41" s="2" t="s">
        <v>76</v>
      </c>
      <c r="C41" s="2"/>
      <c r="D41" s="43"/>
    </row>
    <row r="42" spans="1:4">
      <c r="A42" s="35">
        <v>4</v>
      </c>
      <c r="B42" s="4" t="s">
        <v>77</v>
      </c>
      <c r="C42" s="2"/>
      <c r="D42" s="43"/>
    </row>
    <row r="43" spans="1:4">
      <c r="A43" s="35"/>
      <c r="B43" s="2" t="s">
        <v>78</v>
      </c>
      <c r="C43" s="2"/>
      <c r="D43" s="43"/>
    </row>
    <row r="44" spans="1:4">
      <c r="A44" s="35"/>
      <c r="B44" s="2" t="s">
        <v>79</v>
      </c>
      <c r="C44" s="2"/>
      <c r="D44" s="43"/>
    </row>
    <row r="45" spans="1:4">
      <c r="A45" s="35"/>
      <c r="B45" s="2" t="s">
        <v>80</v>
      </c>
      <c r="C45" s="2"/>
      <c r="D45" s="43"/>
    </row>
    <row r="46" spans="1:4">
      <c r="A46" s="35"/>
      <c r="B46" s="2" t="s">
        <v>81</v>
      </c>
      <c r="C46" s="2"/>
      <c r="D46" s="43"/>
    </row>
    <row r="47" spans="1:4">
      <c r="A47" s="35"/>
      <c r="B47" s="2" t="s">
        <v>82</v>
      </c>
      <c r="C47" s="2"/>
      <c r="D47" s="43"/>
    </row>
    <row r="48" spans="1:4">
      <c r="A48" s="35"/>
      <c r="B48" s="2" t="s">
        <v>83</v>
      </c>
      <c r="C48" s="2"/>
      <c r="D48" s="43"/>
    </row>
    <row r="49" spans="1:4">
      <c r="A49" s="35"/>
      <c r="B49" s="2" t="s">
        <v>84</v>
      </c>
      <c r="C49" s="2"/>
      <c r="D49" s="43"/>
    </row>
    <row r="50" spans="1:4">
      <c r="A50" s="35"/>
      <c r="B50" s="2" t="s">
        <v>97</v>
      </c>
      <c r="C50" s="2"/>
      <c r="D50" s="43"/>
    </row>
    <row r="51" spans="1:4">
      <c r="A51" s="35"/>
      <c r="B51" s="2" t="s">
        <v>85</v>
      </c>
      <c r="C51" s="2"/>
      <c r="D51" s="43"/>
    </row>
    <row r="52" spans="1:4">
      <c r="A52" s="35"/>
      <c r="B52" s="2" t="s">
        <v>98</v>
      </c>
      <c r="C52" s="2"/>
      <c r="D52" s="43"/>
    </row>
    <row r="53" spans="1:4">
      <c r="A53" s="35">
        <v>5</v>
      </c>
      <c r="B53" s="4" t="s">
        <v>86</v>
      </c>
      <c r="C53" s="2"/>
      <c r="D53" s="43"/>
    </row>
    <row r="54" spans="1:4">
      <c r="A54" s="35">
        <v>6</v>
      </c>
      <c r="B54" s="4" t="s">
        <v>87</v>
      </c>
      <c r="C54" s="2"/>
      <c r="D54" s="43"/>
    </row>
    <row r="55" spans="1:4">
      <c r="A55" s="35">
        <v>7</v>
      </c>
      <c r="B55" s="4" t="s">
        <v>88</v>
      </c>
      <c r="C55" s="2"/>
      <c r="D55" s="43"/>
    </row>
    <row r="56" spans="1:4">
      <c r="A56" s="35">
        <v>8</v>
      </c>
      <c r="B56" s="4" t="s">
        <v>99</v>
      </c>
      <c r="C56" s="2"/>
      <c r="D56" s="43"/>
    </row>
    <row r="57" spans="1:4">
      <c r="A57" s="35">
        <v>9</v>
      </c>
      <c r="B57" s="4" t="s">
        <v>89</v>
      </c>
      <c r="C57" s="2"/>
      <c r="D57" s="43"/>
    </row>
    <row r="58" spans="1:4">
      <c r="A58" s="44">
        <v>10</v>
      </c>
      <c r="B58" s="45" t="s">
        <v>90</v>
      </c>
      <c r="C58" s="46"/>
      <c r="D58" s="47"/>
    </row>
  </sheetData>
  <mergeCells count="2">
    <mergeCell ref="B8:D8"/>
    <mergeCell ref="B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YEARLY  SHARE PRICE ANALYSIS</vt:lpstr>
      <vt:lpstr>MONTHLY SHARE PRICES ANALYSIS</vt:lpstr>
      <vt:lpstr>DAILY SHARE PRICES ANALYSIS</vt:lpstr>
      <vt:lpstr>Europe-Asia-U.S Stock Market</vt:lpstr>
      <vt:lpstr>FINANCIAL Activities</vt:lpstr>
      <vt:lpstr>IMPORTS AND EXPORTS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stmar</cp:lastModifiedBy>
  <dcterms:created xsi:type="dcterms:W3CDTF">2020-11-28T06:55:41Z</dcterms:created>
  <dcterms:modified xsi:type="dcterms:W3CDTF">2021-01-17T17:17:57Z</dcterms:modified>
</cp:coreProperties>
</file>